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6"/>
  </bookViews>
  <sheets>
    <sheet name="ĐH.CTH19A" sheetId="1" r:id="rId1"/>
    <sheet name="ĐH.CSC19A" sheetId="2" r:id="rId2"/>
    <sheet name="ĐH.CTH18A" sheetId="3" r:id="rId3"/>
    <sheet name="ĐH.CSC18A" sheetId="4" r:id="rId4"/>
    <sheet name="ĐH.CTH17A" sheetId="5" r:id="rId5"/>
    <sheet name="ĐH.CTH17B" sheetId="6" r:id="rId6"/>
    <sheet name="ĐH.CSC17A" sheetId="7" r:id="rId7"/>
  </sheets>
  <externalReferences>
    <externalReference r:id="rId10"/>
    <externalReference r:id="rId11"/>
  </externalReferences>
  <definedNames>
    <definedName name="_xlnm.Print_Titles" localSheetId="0">'ĐH.CTH19A'!$17:$18</definedName>
  </definedNames>
  <calcPr fullCalcOnLoad="1"/>
</workbook>
</file>

<file path=xl/sharedStrings.xml><?xml version="1.0" encoding="utf-8"?>
<sst xmlns="http://schemas.openxmlformats.org/spreadsheetml/2006/main" count="1486" uniqueCount="730">
  <si>
    <t xml:space="preserve">CỘNG HÒA XÃ HỘI CHỦ NGHĨA VIỆT NAM </t>
  </si>
  <si>
    <t>Độc lập - Tự do - Hạnh phúc</t>
  </si>
  <si>
    <t xml:space="preserve">Ví dụ: </t>
  </si>
  <si>
    <t xml:space="preserve">Sinh viên Đặng Tuấn Anh </t>
  </si>
  <si>
    <t>Căn cứ biên bản họp lớp, đối chiếu với quy chế của Bộ Giáo dục Đào tạo và quy định của</t>
  </si>
  <si>
    <t>Sinh viên tự đánh giá đạt 95 điểm</t>
  </si>
  <si>
    <t xml:space="preserve">Lớp đánh giá: 90 </t>
  </si>
  <si>
    <t>như sau:</t>
  </si>
  <si>
    <t>Thì ban cán sự lớp làm như sau:</t>
  </si>
  <si>
    <t xml:space="preserve">Nhập điểm </t>
  </si>
  <si>
    <t>vào đẳng excel</t>
  </si>
  <si>
    <t>STT</t>
  </si>
  <si>
    <t>Mã số SV</t>
  </si>
  <si>
    <t>Họ và Tên</t>
  </si>
  <si>
    <t>Năm sinh</t>
  </si>
  <si>
    <t>ĐRL tập thể lớp đánh giá</t>
  </si>
  <si>
    <t>ĐRL Khoa đánh giá</t>
  </si>
  <si>
    <t>CVHT/GVCN Đánh giá RL SV</t>
  </si>
  <si>
    <t>Khoa Đánh giá               Rèn luyện SV</t>
  </si>
  <si>
    <t xml:space="preserve">Điểm Rèn luyện </t>
  </si>
  <si>
    <t>Xếp loại</t>
  </si>
  <si>
    <t>Ghi chú</t>
  </si>
  <si>
    <t>Lớp đánh giá là 90</t>
  </si>
  <si>
    <t>Điểm RL</t>
  </si>
  <si>
    <t>Xếp loại</t>
  </si>
  <si>
    <t>Biểu quyết 100%</t>
  </si>
  <si>
    <t>Bảng excel sẽ tự tính cho bạn sinh viên Đặng Tuấn Anh đạt loại gì</t>
  </si>
  <si>
    <t>ở cuối bảng tinh</t>
  </si>
  <si>
    <t>Như vậy sinh viên đạt loại xuất sắc</t>
  </si>
  <si>
    <t>Ví dụ 2: Sinh viên Nguyễn Quỳnh Anh</t>
  </si>
  <si>
    <t>Tự đánh giá 70</t>
  </si>
  <si>
    <t>Lớp đánh giá 70</t>
  </si>
  <si>
    <t>Bảng tính sẽ tự động cập nhất vào bảng nếu có chỉnh sửa gì thì chính còn không thì để nguyên kết quả điểm như vậy</t>
  </si>
  <si>
    <t>Ban cán ự lớp sẽ nhập biểu quyết vào là 100%</t>
  </si>
  <si>
    <t>như vậy Bảng tính sẽ tự tính ra là trong lớp đang có 01 bạn loại Khá</t>
  </si>
  <si>
    <t>Cứ như vậy Các em nhập đầy đủ tất cả sinh viên vào</t>
  </si>
  <si>
    <t>Những trường họp ko có tên, ko đi học, bỏ học, xóa tên thì các em bỏ trống</t>
  </si>
  <si>
    <t xml:space="preserve">Tổng số: </t>
  </si>
  <si>
    <t xml:space="preserve">Trong đó: </t>
  </si>
  <si>
    <t>Xuất sắc:</t>
  </si>
  <si>
    <t>Sinh viên</t>
  </si>
  <si>
    <t>Tốt:</t>
  </si>
  <si>
    <t>Khá:</t>
  </si>
  <si>
    <t>Trung bình:</t>
  </si>
  <si>
    <t>GIÁO VIÊN CHỦ NHIỆM</t>
  </si>
  <si>
    <t>THƯ KÝ</t>
  </si>
  <si>
    <t>CỐ VẤN HỌC TẬP</t>
  </si>
  <si>
    <t>Hường dẫn đánh giá</t>
  </si>
  <si>
    <t>-  Từ 90 đến 100 điểm    :            loại Xuất sắc</t>
  </si>
  <si>
    <t>        </t>
  </si>
  <si>
    <t> - Từ 80 đến dưới 90 điểm:          loại Tốt</t>
  </si>
  <si>
    <t>         </t>
  </si>
  <si>
    <t>- Từ 70 đến dưới 80 điểm:          loại Khá</t>
  </si>
  <si>
    <t>       </t>
  </si>
  <si>
    <t>  - Từ 60 điểm đến dưới 70 điểm: loại Trung bình khá</t>
  </si>
  <si>
    <t> -  Từ 50 đến dưới 60 điểm:         loại Trung bình</t>
  </si>
  <si>
    <t>-  Từ 30 đến dưới 50 điểm:           loại Yếu</t>
  </si>
  <si>
    <t>-   Dưới 30 điểm:                          loại Kém.   </t>
  </si>
  <si>
    <t>1905CTHA001</t>
  </si>
  <si>
    <t>Trương Văn</t>
  </si>
  <si>
    <t xml:space="preserve"> Duy</t>
  </si>
  <si>
    <t>16/11/2001</t>
  </si>
  <si>
    <t>1905CTHA002</t>
  </si>
  <si>
    <t xml:space="preserve">Phạm Phú </t>
  </si>
  <si>
    <t>Đông</t>
  </si>
  <si>
    <t>17/09/2001</t>
  </si>
  <si>
    <t>1905CTHA003</t>
  </si>
  <si>
    <t xml:space="preserve">Hảng A </t>
  </si>
  <si>
    <t>Giàng</t>
  </si>
  <si>
    <t>07/06/2000</t>
  </si>
  <si>
    <t>1905CTHA005</t>
  </si>
  <si>
    <t xml:space="preserve">Nguyễn Thế  </t>
  </si>
  <si>
    <t>Hiệp</t>
  </si>
  <si>
    <t>31/01/2001</t>
  </si>
  <si>
    <t>1905CTHA006</t>
  </si>
  <si>
    <t xml:space="preserve">Nguyễn Đức </t>
  </si>
  <si>
    <t>Huy</t>
  </si>
  <si>
    <t>04/01/2000</t>
  </si>
  <si>
    <t>1905CTHA007</t>
  </si>
  <si>
    <t xml:space="preserve">Trần Quang </t>
  </si>
  <si>
    <t>15/08/2000</t>
  </si>
  <si>
    <t>1905CTHA008</t>
  </si>
  <si>
    <t xml:space="preserve">Đại Duy </t>
  </si>
  <si>
    <t>Kiên</t>
  </si>
  <si>
    <t>09/05/2001</t>
  </si>
  <si>
    <t>1905CTHA009</t>
  </si>
  <si>
    <t xml:space="preserve">Trần Ngô Thùy </t>
  </si>
  <si>
    <t>Linh</t>
  </si>
  <si>
    <t>27/06/2001</t>
  </si>
  <si>
    <t>1905CTHA010</t>
  </si>
  <si>
    <t xml:space="preserve">Hoàng Đăng </t>
  </si>
  <si>
    <t>Long</t>
  </si>
  <si>
    <t>23/05/2001</t>
  </si>
  <si>
    <t>1905CTHA011</t>
  </si>
  <si>
    <t xml:space="preserve">Trần Trọng </t>
  </si>
  <si>
    <t>Lực</t>
  </si>
  <si>
    <t>13/02/1997</t>
  </si>
  <si>
    <t>1905CTHA012</t>
  </si>
  <si>
    <t xml:space="preserve">Nguyễn Thị Trà </t>
  </si>
  <si>
    <t>My</t>
  </si>
  <si>
    <t>05/08/2001</t>
  </si>
  <si>
    <t>1905CTHA013</t>
  </si>
  <si>
    <t xml:space="preserve">Đinh Phương </t>
  </si>
  <si>
    <t>Nam</t>
  </si>
  <si>
    <t>06/01/2001</t>
  </si>
  <si>
    <t>1905CTHA014</t>
  </si>
  <si>
    <t xml:space="preserve">Nguyễn Thế Phương </t>
  </si>
  <si>
    <t>19/08/2001</t>
  </si>
  <si>
    <t>1905CTHA015</t>
  </si>
  <si>
    <t xml:space="preserve">Phạm Văn </t>
  </si>
  <si>
    <t>04/05/2001</t>
  </si>
  <si>
    <t>1905CTHA016</t>
  </si>
  <si>
    <t xml:space="preserve">Nguyễn Thị </t>
  </si>
  <si>
    <t>Ngọc</t>
  </si>
  <si>
    <t>10/10/2001</t>
  </si>
  <si>
    <t>1905CTHA018</t>
  </si>
  <si>
    <t xml:space="preserve">Nguyễn Thị Hồng </t>
  </si>
  <si>
    <t>Nhung</t>
  </si>
  <si>
    <t>15/12/2001</t>
  </si>
  <si>
    <t>1905CTHA020</t>
  </si>
  <si>
    <t xml:space="preserve">Trần Minh </t>
  </si>
  <si>
    <t>Quang</t>
  </si>
  <si>
    <t>11/08/2001</t>
  </si>
  <si>
    <t>1905CTHA021</t>
  </si>
  <si>
    <t>Tín</t>
  </si>
  <si>
    <t>20/05/2001</t>
  </si>
  <si>
    <t>1905CTHA022</t>
  </si>
  <si>
    <t xml:space="preserve">Nguyễn Văn </t>
  </si>
  <si>
    <t>Toàn</t>
  </si>
  <si>
    <t>13/01/2001</t>
  </si>
  <si>
    <t>1905CTHA023</t>
  </si>
  <si>
    <t xml:space="preserve">Hoàng Bách </t>
  </si>
  <si>
    <t>Việt</t>
  </si>
  <si>
    <t>12/02/2001</t>
  </si>
  <si>
    <t>KHOA KHOA HỌC CHÍNH TRỊ</t>
  </si>
  <si>
    <t>TRƯỜNG ĐẠI HỌC NỘI VỤ HÀ NỘI</t>
  </si>
  <si>
    <t>BIÊN BẢN HỌP KHOA KHOA HỌC CHÍNH TRỊ</t>
  </si>
  <si>
    <t xml:space="preserve">Về việc đánh giá kết quả rèn luyện </t>
  </si>
  <si>
    <t>Tổng số người dự họp: 06 người, vắng: 0</t>
  </si>
  <si>
    <t>Chủ tọa: Phó trưởng khoa Hoàng Thị Hương</t>
  </si>
  <si>
    <t>Cố vấn học tập: Cấn Thị Thùy Linh</t>
  </si>
  <si>
    <t xml:space="preserve">Trường, Khoa (Trung tâm) nhất trí đánh giá điểm rèn luyện của sinh viên lớp: ĐH.CTH19A              </t>
  </si>
  <si>
    <t>KT lý do KĐG</t>
  </si>
  <si>
    <t>Địa điểm: Văn phòng Khoa Khoa học chính trị</t>
  </si>
  <si>
    <t>Tốt</t>
  </si>
  <si>
    <t>Khá</t>
  </si>
  <si>
    <t>Xuất sắc</t>
  </si>
  <si>
    <t>PHÓ TRƯỞNG KHOA</t>
  </si>
  <si>
    <t>1905CSCA003</t>
  </si>
  <si>
    <t>Phan Lê Hồng Anh</t>
  </si>
  <si>
    <t>2001</t>
  </si>
  <si>
    <t>1905CSCA004</t>
  </si>
  <si>
    <t>Đoàn Ngọc Bách</t>
  </si>
  <si>
    <t>1905CSCA005</t>
  </si>
  <si>
    <t>Quàng Anh Dũng</t>
  </si>
  <si>
    <t>1905CSCA006</t>
  </si>
  <si>
    <t>Đỗ Đức Dương</t>
  </si>
  <si>
    <t>1905CSCA007</t>
  </si>
  <si>
    <t>Vũ Tiến Đạt</t>
  </si>
  <si>
    <t>1905CSCA008</t>
  </si>
  <si>
    <t>Nguyễn Thành Đức</t>
  </si>
  <si>
    <t>1905CSCA010</t>
  </si>
  <si>
    <t>Phạm Đỗ Duyên Hải</t>
  </si>
  <si>
    <t>1905CSCA011</t>
  </si>
  <si>
    <t>Đặng Thị Hiền</t>
  </si>
  <si>
    <t>1905CSCA012</t>
  </si>
  <si>
    <t>Nguyễn Huy Hoàng</t>
  </si>
  <si>
    <t>1905CSCA014</t>
  </si>
  <si>
    <t>Nình Xuân Huy</t>
  </si>
  <si>
    <t>1905CSCA015</t>
  </si>
  <si>
    <t>Đàm Thị Ngọc Huyền</t>
  </si>
  <si>
    <t>1905CSCA016</t>
  </si>
  <si>
    <t>Nguyễn Thu Hương</t>
  </si>
  <si>
    <t>1905CSCA017</t>
  </si>
  <si>
    <t>Lê Chu Kiên</t>
  </si>
  <si>
    <t>1905CSCA018</t>
  </si>
  <si>
    <t>Nguyễn Phương Linh</t>
  </si>
  <si>
    <t>1905CSCA019</t>
  </si>
  <si>
    <t>Nguyễn Thị Linh</t>
  </si>
  <si>
    <t>1905CSCA021</t>
  </si>
  <si>
    <t>Nguyễn Thị Thùy Linh</t>
  </si>
  <si>
    <t>1905CSCA022</t>
  </si>
  <si>
    <t>Nguyễn Trà Linh</t>
  </si>
  <si>
    <t>1905CSCA023</t>
  </si>
  <si>
    <t>Phạm Gia Long</t>
  </si>
  <si>
    <t>1905CSCA024</t>
  </si>
  <si>
    <t>Trần Đức Minh</t>
  </si>
  <si>
    <t>1905CSCA025</t>
  </si>
  <si>
    <t>Phan Thị Thanh Nga</t>
  </si>
  <si>
    <t>1905CSCA026</t>
  </si>
  <si>
    <t>Đinh Thị Kim Ngọc</t>
  </si>
  <si>
    <t>1905CSCA027</t>
  </si>
  <si>
    <t>Phạm Hồng Ngọc</t>
  </si>
  <si>
    <t>1905CSCA028</t>
  </si>
  <si>
    <t>Vũ Phong Nhiệm</t>
  </si>
  <si>
    <t>1905CSCA029</t>
  </si>
  <si>
    <t>Lê Thị Yến Phương</t>
  </si>
  <si>
    <t>2000</t>
  </si>
  <si>
    <t>1905CSCA030</t>
  </si>
  <si>
    <t>Nguyễn Thị Phương Thảo</t>
  </si>
  <si>
    <t>1905CSCA031</t>
  </si>
  <si>
    <t>Trần Thị Phương Thảo</t>
  </si>
  <si>
    <t>1905CSCA032</t>
  </si>
  <si>
    <t>Trịnh Thu Thảo</t>
  </si>
  <si>
    <t>1905CSCA033</t>
  </si>
  <si>
    <t>Nguyễn Minh Tuyến</t>
  </si>
  <si>
    <t>Anh</t>
  </si>
  <si>
    <t>XS</t>
  </si>
  <si>
    <t>1805CTHA002</t>
  </si>
  <si>
    <t>Lê Hoàng</t>
  </si>
  <si>
    <t>1805CTHA003</t>
  </si>
  <si>
    <t>1805CTHA004</t>
  </si>
  <si>
    <t>Nguyễn Huệ</t>
  </si>
  <si>
    <t>Chi</t>
  </si>
  <si>
    <t>1805CTHA005</t>
  </si>
  <si>
    <t>Vừ A</t>
  </si>
  <si>
    <t>Dùa</t>
  </si>
  <si>
    <t>Sùng Thị</t>
  </si>
  <si>
    <t>Dung</t>
  </si>
  <si>
    <t>1805CTHA007</t>
  </si>
  <si>
    <t>Phùng Tiến</t>
  </si>
  <si>
    <t>Dũng</t>
  </si>
  <si>
    <t>1805CTHA008</t>
  </si>
  <si>
    <t>Dương</t>
  </si>
  <si>
    <t>1805CTHA009</t>
  </si>
  <si>
    <t>Vương Xuân</t>
  </si>
  <si>
    <t>1805CTHA010</t>
  </si>
  <si>
    <t>Nguyễn Quốc</t>
  </si>
  <si>
    <t>Đạt</t>
  </si>
  <si>
    <t>1805CTHA011</t>
  </si>
  <si>
    <t>Nguyễn Thị Thu</t>
  </si>
  <si>
    <t>Gấm</t>
  </si>
  <si>
    <t>1805CTHA012</t>
  </si>
  <si>
    <t>Đồng Văn</t>
  </si>
  <si>
    <t>Hải</t>
  </si>
  <si>
    <t>1805CTHA013</t>
  </si>
  <si>
    <t>Nguyễn Văn</t>
  </si>
  <si>
    <t>1805CTHA014</t>
  </si>
  <si>
    <t>Hiếu</t>
  </si>
  <si>
    <t>1805CTHA015</t>
  </si>
  <si>
    <t>1805CTHA016</t>
  </si>
  <si>
    <t>Vũ Minh</t>
  </si>
  <si>
    <t>1805CTHA017</t>
  </si>
  <si>
    <t>Đặng Đình</t>
  </si>
  <si>
    <t>Hoàn</t>
  </si>
  <si>
    <t>1805CTHA018</t>
  </si>
  <si>
    <t>Hoàng</t>
  </si>
  <si>
    <t>1805CTHA019</t>
  </si>
  <si>
    <t>Nguyễn Hữu</t>
  </si>
  <si>
    <t>Hưng</t>
  </si>
  <si>
    <t>1805CTHA020</t>
  </si>
  <si>
    <t>Hoàng Mai</t>
  </si>
  <si>
    <t>Khuyên</t>
  </si>
  <si>
    <t>1805CTHA021</t>
  </si>
  <si>
    <t>1805CTHA022</t>
  </si>
  <si>
    <t>Phạm Mai</t>
  </si>
  <si>
    <t>1805CTHA023</t>
  </si>
  <si>
    <t>Phan Lê Yến</t>
  </si>
  <si>
    <t>1805CTHA024</t>
  </si>
  <si>
    <t>1805CTHA025</t>
  </si>
  <si>
    <t>Ly</t>
  </si>
  <si>
    <t>1805CTHA026</t>
  </si>
  <si>
    <t>Đặng Phương</t>
  </si>
  <si>
    <t>1805CTHA027</t>
  </si>
  <si>
    <t>1805CTHA028</t>
  </si>
  <si>
    <t>Trần Bá</t>
  </si>
  <si>
    <t>Vũ Long</t>
  </si>
  <si>
    <t>Nhật</t>
  </si>
  <si>
    <t>1805CTHA031</t>
  </si>
  <si>
    <t>Nguyễn Phương</t>
  </si>
  <si>
    <t>1805CTHA032</t>
  </si>
  <si>
    <t>Phương</t>
  </si>
  <si>
    <t>1805CTHA034</t>
  </si>
  <si>
    <t>Nguyễn Thị Minh</t>
  </si>
  <si>
    <t>Quý</t>
  </si>
  <si>
    <t>1805CTHA035</t>
  </si>
  <si>
    <t>Thành</t>
  </si>
  <si>
    <t>1805CTHA036</t>
  </si>
  <si>
    <t>Lý Thị Kim</t>
  </si>
  <si>
    <t>Thoa</t>
  </si>
  <si>
    <t>1805CTHA037</t>
  </si>
  <si>
    <t>Thức</t>
  </si>
  <si>
    <t>1805CTHA038</t>
  </si>
  <si>
    <t>Nguyễn Đại</t>
  </si>
  <si>
    <t>Tỉnh</t>
  </si>
  <si>
    <t>1805CTHA039</t>
  </si>
  <si>
    <t>Trà</t>
  </si>
  <si>
    <t>1805CTHA040</t>
  </si>
  <si>
    <t>Phạm Thị Huyền</t>
  </si>
  <si>
    <t>Trang</t>
  </si>
  <si>
    <t>1805CTHA041</t>
  </si>
  <si>
    <t>Phạm Thị Thu</t>
  </si>
  <si>
    <t>1805CTHA042</t>
  </si>
  <si>
    <t>1805CTHA043</t>
  </si>
  <si>
    <t>Trinh</t>
  </si>
  <si>
    <t>1805CTHA044</t>
  </si>
  <si>
    <t>Trung</t>
  </si>
  <si>
    <t>1805CTHA045</t>
  </si>
  <si>
    <t>Vy Đức</t>
  </si>
  <si>
    <t>1805CTHA046</t>
  </si>
  <si>
    <t>Đàm Văn</t>
  </si>
  <si>
    <t>Tú</t>
  </si>
  <si>
    <t>1805CTHA048</t>
  </si>
  <si>
    <t>Nguyễn Hải</t>
  </si>
  <si>
    <t>Yến</t>
  </si>
  <si>
    <t>Cố vấn học tập: Đỗ Thu Hường</t>
  </si>
  <si>
    <t xml:space="preserve">Trường, Khoa (Trung tâm) nhất trí đánh giá điểm rèn luyện của sinh viên lớp: ĐH.CSC19A              </t>
  </si>
  <si>
    <t xml:space="preserve">Trường, Khoa (Trung tâm) nhất trí đánh giá điểm rèn luyện của sinh viên lớp: ĐH.CTH18A              </t>
  </si>
  <si>
    <t xml:space="preserve">sinh viên </t>
  </si>
  <si>
    <t xml:space="preserve">Trường, Khoa (Trung tâm) nhất trí đánh giá điểm rèn luyện của sinh viên lớp: ĐH.CSC18A              </t>
  </si>
  <si>
    <t>1805CSCA001</t>
  </si>
  <si>
    <t>Trần Thị Hồng</t>
  </si>
  <si>
    <t>An</t>
  </si>
  <si>
    <t>13/08/2000</t>
  </si>
  <si>
    <t>1805CSCA002</t>
  </si>
  <si>
    <t>29/05/2000</t>
  </si>
  <si>
    <t>1805CSCA004</t>
  </si>
  <si>
    <t>Nguyễn Thị Kim</t>
  </si>
  <si>
    <t>19/12/1995</t>
  </si>
  <si>
    <t>1805CSCA005</t>
  </si>
  <si>
    <t>Nguyễn Thùy</t>
  </si>
  <si>
    <t>02/01/2000</t>
  </si>
  <si>
    <t>1805CSCA006</t>
  </si>
  <si>
    <t>Nguyễn Lan</t>
  </si>
  <si>
    <t>Hiền</t>
  </si>
  <si>
    <t>26/06/2000</t>
  </si>
  <si>
    <t>1805CSCA007</t>
  </si>
  <si>
    <t>Đào Thu</t>
  </si>
  <si>
    <t>Huyền</t>
  </si>
  <si>
    <t>16/10/1998</t>
  </si>
  <si>
    <t>1805CSCA008</t>
  </si>
  <si>
    <t>Đào Thị Phương</t>
  </si>
  <si>
    <t>28/02/2000</t>
  </si>
  <si>
    <t>1805CSCA009</t>
  </si>
  <si>
    <t>Đoàn Văn</t>
  </si>
  <si>
    <t>16/09/2000</t>
  </si>
  <si>
    <t>1805CSCA010</t>
  </si>
  <si>
    <t>Nguyễn Thị Trang</t>
  </si>
  <si>
    <t>16/11/2000</t>
  </si>
  <si>
    <t>1805CSCA012</t>
  </si>
  <si>
    <t>Dương Thảo</t>
  </si>
  <si>
    <t>Nhi</t>
  </si>
  <si>
    <t>27/10/2000</t>
  </si>
  <si>
    <t>1805CSCA013</t>
  </si>
  <si>
    <t>Nguyễn Vũ Hoa</t>
  </si>
  <si>
    <t>Thiên</t>
  </si>
  <si>
    <t>02/10/2000</t>
  </si>
  <si>
    <t>1805CSCA014</t>
  </si>
  <si>
    <t>Hoàng Thúy</t>
  </si>
  <si>
    <t>Vân</t>
  </si>
  <si>
    <t>05/11/2000</t>
  </si>
  <si>
    <t>1805LHOD004</t>
  </si>
  <si>
    <t>Tạ Anh</t>
  </si>
  <si>
    <t>Đức</t>
  </si>
  <si>
    <t>12/10/2000</t>
  </si>
  <si>
    <t>1805LHOD029</t>
  </si>
  <si>
    <t>Đàm Khánh</t>
  </si>
  <si>
    <t>Tùng</t>
  </si>
  <si>
    <t>25/11/2000</t>
  </si>
  <si>
    <t>Cố vấn học tập: Phạm Thúy Quỳnh Nga</t>
  </si>
  <si>
    <t>1705CTHA002</t>
  </si>
  <si>
    <t>Lê Khắc Tuấn</t>
  </si>
  <si>
    <t>1705CTHA018</t>
  </si>
  <si>
    <t>Hậu</t>
  </si>
  <si>
    <t>1705CTHA020</t>
  </si>
  <si>
    <t>Nguyễn Minh</t>
  </si>
  <si>
    <t>1705CTHA019</t>
  </si>
  <si>
    <t>1705CTHA032</t>
  </si>
  <si>
    <t>Tạ Hồng</t>
  </si>
  <si>
    <t>Luân</t>
  </si>
  <si>
    <t>1705CTHA038</t>
  </si>
  <si>
    <t>Phạm Thị Thảo</t>
  </si>
  <si>
    <t>Ngân</t>
  </si>
  <si>
    <t>1705CTHA042</t>
  </si>
  <si>
    <t>Nguyễn Trang</t>
  </si>
  <si>
    <t>1705CTHA046</t>
  </si>
  <si>
    <t>Phúc</t>
  </si>
  <si>
    <t>1705CTHA047</t>
  </si>
  <si>
    <t>Nguyễn Trường</t>
  </si>
  <si>
    <t>Phước</t>
  </si>
  <si>
    <t>1705CTHA050</t>
  </si>
  <si>
    <t>Nguyễn Thị Diễm</t>
  </si>
  <si>
    <t>1705CTHA054</t>
  </si>
  <si>
    <t>Nguyễn Thị Phương</t>
  </si>
  <si>
    <t>Thảo</t>
  </si>
  <si>
    <t>1705CTHA055</t>
  </si>
  <si>
    <t>Phạm Đức</t>
  </si>
  <si>
    <t>Thắng</t>
  </si>
  <si>
    <t>1705CTHA066</t>
  </si>
  <si>
    <t>Bùi Thu</t>
  </si>
  <si>
    <t>Uyên</t>
  </si>
  <si>
    <t xml:space="preserve">Trường, Khoa (Trung tâm) nhất trí đánh giá điểm rèn luyện của sinh viên lớp: ĐH.CTH17A              </t>
  </si>
  <si>
    <t>TB</t>
  </si>
  <si>
    <t>1705CTHB006</t>
  </si>
  <si>
    <t>Nguyễn Duy</t>
  </si>
  <si>
    <t>Công</t>
  </si>
  <si>
    <t>1705CTHB019</t>
  </si>
  <si>
    <t>Chu Thị Hải</t>
  </si>
  <si>
    <t>1705CTHB020</t>
  </si>
  <si>
    <t>Kiều Thị</t>
  </si>
  <si>
    <t>1705CTHB022</t>
  </si>
  <si>
    <t>Trương Thị</t>
  </si>
  <si>
    <t>Hoa</t>
  </si>
  <si>
    <t>1705CTHB025</t>
  </si>
  <si>
    <t>Hoàng Thị</t>
  </si>
  <si>
    <t>Huệ</t>
  </si>
  <si>
    <t>1705CTHB026</t>
  </si>
  <si>
    <t>Đỗ Quốc</t>
  </si>
  <si>
    <t>1705CTHB028</t>
  </si>
  <si>
    <t>Trịnh Nguyễn Ngọc</t>
  </si>
  <si>
    <t>1705CTHB032</t>
  </si>
  <si>
    <t>Đinh Thị Diệu</t>
  </si>
  <si>
    <t>1705CTHB033</t>
  </si>
  <si>
    <t>Nguyễn Thuỳ</t>
  </si>
  <si>
    <t>1705CTHB034</t>
  </si>
  <si>
    <t>1705CTHB036</t>
  </si>
  <si>
    <t>Trần Thị Khánh</t>
  </si>
  <si>
    <t>Mai</t>
  </si>
  <si>
    <t>1705CTHB040</t>
  </si>
  <si>
    <t>1705CTHB041</t>
  </si>
  <si>
    <t>Mã Trung</t>
  </si>
  <si>
    <t>1705CTHB042</t>
  </si>
  <si>
    <t>Nguyễn Tuệ</t>
  </si>
  <si>
    <t>Nghĩa</t>
  </si>
  <si>
    <t>1705CTHB045</t>
  </si>
  <si>
    <t>Đỗ Thị Hồng</t>
  </si>
  <si>
    <t>1705CTHB048</t>
  </si>
  <si>
    <t>Đoàn Hoàng</t>
  </si>
  <si>
    <t>1705CTHB049</t>
  </si>
  <si>
    <t>1705CTHB052</t>
  </si>
  <si>
    <t>Nông Văn</t>
  </si>
  <si>
    <t>Quyền</t>
  </si>
  <si>
    <t>1705CTHB053</t>
  </si>
  <si>
    <t>Nguyễn Như</t>
  </si>
  <si>
    <t>Quỳnh</t>
  </si>
  <si>
    <t>1705CTHB054</t>
  </si>
  <si>
    <t>Sơn</t>
  </si>
  <si>
    <t>1705CTHB060</t>
  </si>
  <si>
    <t>Nguyễn Thủy</t>
  </si>
  <si>
    <t>Tiên</t>
  </si>
  <si>
    <t>1705CTHB061</t>
  </si>
  <si>
    <t>Đoàn Quỳnh</t>
  </si>
  <si>
    <t>1705CTHB063</t>
  </si>
  <si>
    <t>Phùng Đức</t>
  </si>
  <si>
    <t>1705CTHB064</t>
  </si>
  <si>
    <t>1705CTHB065</t>
  </si>
  <si>
    <t>Trần Thanh</t>
  </si>
  <si>
    <t>1705CTHB069</t>
  </si>
  <si>
    <t>Trương Thị Hải</t>
  </si>
  <si>
    <t xml:space="preserve">Trường, Khoa (Trung tâm) nhất trí đánh giá điểm rèn luyện của sinh viên lớp: ĐH.CTH17B              </t>
  </si>
  <si>
    <t>Cố vấn học tập: Lê Thị Tươi</t>
  </si>
  <si>
    <t xml:space="preserve">Trường, Khoa (Trung tâm) nhất trí đánh giá điểm rèn luyện của sinh viên lớp: ĐH.CSC17A              </t>
  </si>
  <si>
    <t>1705CTHA001</t>
  </si>
  <si>
    <t>Lê Bảo</t>
  </si>
  <si>
    <t>1705CTHB001</t>
  </si>
  <si>
    <t>Phạm Quang</t>
  </si>
  <si>
    <t>1705CTHA003</t>
  </si>
  <si>
    <t>Trần Tiến</t>
  </si>
  <si>
    <t>1705CTHB003</t>
  </si>
  <si>
    <t>Lê Xuân</t>
  </si>
  <si>
    <t>Biên</t>
  </si>
  <si>
    <t>1705CTHB004</t>
  </si>
  <si>
    <t>Lèo Văn</t>
  </si>
  <si>
    <t>Bình</t>
  </si>
  <si>
    <t>1705CTHB005</t>
  </si>
  <si>
    <t>Bùi Linh</t>
  </si>
  <si>
    <t>1705CTHA005</t>
  </si>
  <si>
    <t>Trần Mạnh</t>
  </si>
  <si>
    <t>Chiến</t>
  </si>
  <si>
    <t>1705CTHA006</t>
  </si>
  <si>
    <t>Chu Thị Bạch</t>
  </si>
  <si>
    <t>Cúc</t>
  </si>
  <si>
    <t>1705CTHB007</t>
  </si>
  <si>
    <t>Lê Thị Phương</t>
  </si>
  <si>
    <t>1705CTHA070</t>
  </si>
  <si>
    <t>1705CTHA007</t>
  </si>
  <si>
    <t>Nguyễn Tiến</t>
  </si>
  <si>
    <t>1705CTHA008</t>
  </si>
  <si>
    <t>Vũ Hải</t>
  </si>
  <si>
    <t>1705CTHA009</t>
  </si>
  <si>
    <t>Đàm Hải</t>
  </si>
  <si>
    <t>Đăng</t>
  </si>
  <si>
    <t>1705CTHA010</t>
  </si>
  <si>
    <t>Đậu Huy Tâm Thành</t>
  </si>
  <si>
    <t>1705CTHA011</t>
  </si>
  <si>
    <t>Trần Văn</t>
  </si>
  <si>
    <t>Đỗ Mạnh</t>
  </si>
  <si>
    <t>Gia</t>
  </si>
  <si>
    <t>1705CTHB012</t>
  </si>
  <si>
    <t>Lê Trúc</t>
  </si>
  <si>
    <t>Giang</t>
  </si>
  <si>
    <t>1705CTHB013</t>
  </si>
  <si>
    <t>Trần Quỳnh</t>
  </si>
  <si>
    <t>Giao</t>
  </si>
  <si>
    <t>1705CTHA014</t>
  </si>
  <si>
    <t>Lê Thu</t>
  </si>
  <si>
    <t>Hà</t>
  </si>
  <si>
    <t>1705CTHB015</t>
  </si>
  <si>
    <t>Trần Nhật</t>
  </si>
  <si>
    <t>1705CTHA015</t>
  </si>
  <si>
    <t>Vũ Nguyệt</t>
  </si>
  <si>
    <t>1705CTHA016</t>
  </si>
  <si>
    <t>Nguyễn Thị</t>
  </si>
  <si>
    <t>Hảo</t>
  </si>
  <si>
    <t>1705CTHB018</t>
  </si>
  <si>
    <t>Hằng</t>
  </si>
  <si>
    <t>1705CTHA021</t>
  </si>
  <si>
    <t>Trần Nho</t>
  </si>
  <si>
    <t>1705CTHB024</t>
  </si>
  <si>
    <t>Vũ Việt</t>
  </si>
  <si>
    <t>1705CTHB027</t>
  </si>
  <si>
    <t>Nguyễn Khánh</t>
  </si>
  <si>
    <t>1705CTHA023</t>
  </si>
  <si>
    <t>Nông Thị</t>
  </si>
  <si>
    <t>1705CTHA022</t>
  </si>
  <si>
    <t>Cao Chí</t>
  </si>
  <si>
    <t>Hùng</t>
  </si>
  <si>
    <t>1705CTHA024</t>
  </si>
  <si>
    <t>Đinh Ba</t>
  </si>
  <si>
    <t>1705CTHB029</t>
  </si>
  <si>
    <t>Hương</t>
  </si>
  <si>
    <t>1705CTHA025</t>
  </si>
  <si>
    <t>Vi Văn</t>
  </si>
  <si>
    <t>Khải</t>
  </si>
  <si>
    <t>1705CTHB030</t>
  </si>
  <si>
    <t>Chảo Thị</t>
  </si>
  <si>
    <t>Lai</t>
  </si>
  <si>
    <t>1705CTHA027</t>
  </si>
  <si>
    <t>Chu Ngọc</t>
  </si>
  <si>
    <t>Lâm</t>
  </si>
  <si>
    <t>1705CTHB031</t>
  </si>
  <si>
    <t>Bùi Thị Phương</t>
  </si>
  <si>
    <t>1705CTHA029</t>
  </si>
  <si>
    <t>Đỗ Hoàng</t>
  </si>
  <si>
    <t>1705CTHA030</t>
  </si>
  <si>
    <t>Hạng Thìn</t>
  </si>
  <si>
    <t>1705CTHA031</t>
  </si>
  <si>
    <t>Phúc Bảo</t>
  </si>
  <si>
    <t>1705CTHB035</t>
  </si>
  <si>
    <t>Nguyễn Văn Minh</t>
  </si>
  <si>
    <t>Lợi</t>
  </si>
  <si>
    <t>1705CTHA033</t>
  </si>
  <si>
    <t>Mạnh</t>
  </si>
  <si>
    <t>1705CTHB037</t>
  </si>
  <si>
    <t>Minh</t>
  </si>
  <si>
    <t>1705CTHA034</t>
  </si>
  <si>
    <t>Phạm Công</t>
  </si>
  <si>
    <t>1705CTHB038</t>
  </si>
  <si>
    <t>Hà Thị Trà</t>
  </si>
  <si>
    <t>1705CTHA035</t>
  </si>
  <si>
    <t>Nguyễn Thị Huyền</t>
  </si>
  <si>
    <t>1705CTHA036</t>
  </si>
  <si>
    <t>Hà Trung</t>
  </si>
  <si>
    <t>1705CTHA037</t>
  </si>
  <si>
    <t>Phí Thị</t>
  </si>
  <si>
    <t>Nga</t>
  </si>
  <si>
    <t>1705CTHB044</t>
  </si>
  <si>
    <t>Lưu Hồng</t>
  </si>
  <si>
    <t>1705CTHA040</t>
  </si>
  <si>
    <t>Lê Thị</t>
  </si>
  <si>
    <t>1705CTHA041</t>
  </si>
  <si>
    <t>Phạm Quân</t>
  </si>
  <si>
    <t>Nhu</t>
  </si>
  <si>
    <t>1705CTHA043</t>
  </si>
  <si>
    <t>Trần Thị Tố</t>
  </si>
  <si>
    <t>Như</t>
  </si>
  <si>
    <t>1705CTHB047</t>
  </si>
  <si>
    <t>Triệu Thị Kim</t>
  </si>
  <si>
    <t>Oanh</t>
  </si>
  <si>
    <t>1705CTHA045</t>
  </si>
  <si>
    <t>Đào Nguyên</t>
  </si>
  <si>
    <t>Phú</t>
  </si>
  <si>
    <t>1705CTHA048</t>
  </si>
  <si>
    <t>Pờ Chuý</t>
  </si>
  <si>
    <t>Pớ</t>
  </si>
  <si>
    <t>1705CTHA049</t>
  </si>
  <si>
    <t>Lê Đức</t>
  </si>
  <si>
    <t>1705CTHB051</t>
  </si>
  <si>
    <t>1705CTHA051</t>
  </si>
  <si>
    <t>Bạch Phạm Anh</t>
  </si>
  <si>
    <t>Quân</t>
  </si>
  <si>
    <t>1705CTHA052</t>
  </si>
  <si>
    <t>Sang</t>
  </si>
  <si>
    <t>1705CTHB055</t>
  </si>
  <si>
    <t>Hà Thị</t>
  </si>
  <si>
    <t>Thanh</t>
  </si>
  <si>
    <t>1705CTHB057</t>
  </si>
  <si>
    <t>Tô Duy</t>
  </si>
  <si>
    <t>Thịnh</t>
  </si>
  <si>
    <t>1705CTHA056</t>
  </si>
  <si>
    <t>Chu Triệu Thị</t>
  </si>
  <si>
    <t>Thơm</t>
  </si>
  <si>
    <t>1705CTHA057</t>
  </si>
  <si>
    <t>Trịnh Minh</t>
  </si>
  <si>
    <t>Thu</t>
  </si>
  <si>
    <t>1705CTHB059</t>
  </si>
  <si>
    <t>Trần Duy</t>
  </si>
  <si>
    <t>Thuần</t>
  </si>
  <si>
    <t>1705CTHA058</t>
  </si>
  <si>
    <t>1705CTHA062</t>
  </si>
  <si>
    <t>Triệu Thuý</t>
  </si>
  <si>
    <t>1705CTHB062</t>
  </si>
  <si>
    <t>1705CTHA060</t>
  </si>
  <si>
    <t>Tuấn</t>
  </si>
  <si>
    <t>1705CTHB066</t>
  </si>
  <si>
    <t>1705CTHA067</t>
  </si>
  <si>
    <t>Tạ Thu</t>
  </si>
  <si>
    <t>1705CTHA068</t>
  </si>
  <si>
    <t>Đào Thị Tú</t>
  </si>
  <si>
    <t>Văn</t>
  </si>
  <si>
    <t>1705CTHA069</t>
  </si>
  <si>
    <t>Bùi Đức</t>
  </si>
  <si>
    <t>SV nghỉ 
học nhiều</t>
  </si>
  <si>
    <t>VPQC</t>
  </si>
  <si>
    <t>Hà Nội, ngày      22        tháng    4      năm 2021</t>
  </si>
  <si>
    <t>học kỳ I năm học 2020 - 2021 niên khóa 2019 - 2023</t>
  </si>
  <si>
    <t>Cuộc họp bắt đầu vào hồi: 9h00 ngày: 22/4/2021</t>
  </si>
  <si>
    <t>1905QKTA002</t>
  </si>
  <si>
    <t>Phạm Nhật Chi</t>
  </si>
  <si>
    <t>Nợ HP</t>
  </si>
  <si>
    <t>Thư ký cuộc họp: Trương Quyết Thắng</t>
  </si>
  <si>
    <t xml:space="preserve">         Hoàng Thị Hương                     Cấn Thị Thùy Linh                            Trương Quyết Thắng</t>
  </si>
  <si>
    <t>Hà Nội, ngày      22        tháng    4    năm 2021</t>
  </si>
  <si>
    <t xml:space="preserve">         Hoàng Thị Hương                        Cấn Thị Thùy Linh                   Trương Quyết Thắng</t>
  </si>
  <si>
    <t>20/03/2000</t>
  </si>
  <si>
    <t xml:space="preserve">Trần Thị Hoàng </t>
  </si>
  <si>
    <t>05/03/2000</t>
  </si>
  <si>
    <t>14/07/2000</t>
  </si>
  <si>
    <t>19/05/2000</t>
  </si>
  <si>
    <t>1805CTHA0006</t>
  </si>
  <si>
    <t>09/09/2000</t>
  </si>
  <si>
    <t>31/08/2000</t>
  </si>
  <si>
    <t xml:space="preserve">Lại Thùy </t>
  </si>
  <si>
    <t>15/11/1999</t>
  </si>
  <si>
    <t>22/07/2000</t>
  </si>
  <si>
    <t>22/03/2000</t>
  </si>
  <si>
    <t>05/05/2000</t>
  </si>
  <si>
    <t>23/05/1998</t>
  </si>
  <si>
    <t xml:space="preserve">Đào Ngọc </t>
  </si>
  <si>
    <t>13/10/2000</t>
  </si>
  <si>
    <t xml:space="preserve">Phạm Minh </t>
  </si>
  <si>
    <t>24/06/2000</t>
  </si>
  <si>
    <t xml:space="preserve">Vũ Minh </t>
  </si>
  <si>
    <t>21/12/2000</t>
  </si>
  <si>
    <t>13/05/2000</t>
  </si>
  <si>
    <t>22/08/1999</t>
  </si>
  <si>
    <t>12/08/1999</t>
  </si>
  <si>
    <t>30/04/2000</t>
  </si>
  <si>
    <t xml:space="preserve">Nguyễn Ngọc </t>
  </si>
  <si>
    <t>17/11/2000</t>
  </si>
  <si>
    <t>11/07/1999</t>
  </si>
  <si>
    <t>12/12/2000</t>
  </si>
  <si>
    <t xml:space="preserve">Trần Gia </t>
  </si>
  <si>
    <t xml:space="preserve">Khoàng Xó </t>
  </si>
  <si>
    <t>15/07/2000</t>
  </si>
  <si>
    <t>28/08/2000</t>
  </si>
  <si>
    <t xml:space="preserve">Phạm Bá </t>
  </si>
  <si>
    <t>08/11/2000</t>
  </si>
  <si>
    <t>1805CTH030</t>
  </si>
  <si>
    <t>27/11/2000</t>
  </si>
  <si>
    <t>15/01/2000</t>
  </si>
  <si>
    <t xml:space="preserve">Đỗ Quỳnh </t>
  </si>
  <si>
    <t>26/02/2000</t>
  </si>
  <si>
    <t xml:space="preserve">Nguyễn Phúc </t>
  </si>
  <si>
    <t>10/04/2000</t>
  </si>
  <si>
    <t>23/02/2000</t>
  </si>
  <si>
    <t xml:space="preserve">Nguyễn Chí </t>
  </si>
  <si>
    <t>20/05/2000</t>
  </si>
  <si>
    <t>15/06/2000</t>
  </si>
  <si>
    <t xml:space="preserve">Nguyễn Thu </t>
  </si>
  <si>
    <t>01/01/2001</t>
  </si>
  <si>
    <t>Phạm Thi Thu</t>
  </si>
  <si>
    <t>09/04/2000</t>
  </si>
  <si>
    <t>06/06/2000</t>
  </si>
  <si>
    <t xml:space="preserve">Hồ Ngọc </t>
  </si>
  <si>
    <t>24/09/2000</t>
  </si>
  <si>
    <t xml:space="preserve">Nguyễn Anh </t>
  </si>
  <si>
    <t>04/02/2000</t>
  </si>
  <si>
    <t>18/12/2000</t>
  </si>
  <si>
    <t>11/10/2000</t>
  </si>
  <si>
    <t>SV nghỉ
học nhiều</t>
  </si>
  <si>
    <t>học kỳ I năm học 2020 - 2021 niên khóa 2018- 2022</t>
  </si>
  <si>
    <t>Cuộc họp bắt đầu vào hồi: 9h ngày: 22/4/2021</t>
  </si>
  <si>
    <t xml:space="preserve">         Hoàng Thị Hương                            Đỗ Thu Hường                 Trương Quyết Thắng</t>
  </si>
  <si>
    <t>1805CSCA015</t>
  </si>
  <si>
    <t xml:space="preserve">Nguyễn Thanh </t>
  </si>
  <si>
    <t>Phong</t>
  </si>
  <si>
    <t>04/1/2000</t>
  </si>
  <si>
    <t>Chuyển từ ĐH Đông đô sang từ T2/2020</t>
  </si>
  <si>
    <t>CVTH đề nghị sv cung cấp điểm rèn luyện của sv từ khi học ở đại học Đông Đô để Nhà trường cập nhật vào điểm rèn luyện cho sv. Liên hệ thầy Chung - Phòng CTSV (A307)</t>
  </si>
  <si>
    <t>SV đã thi HK phụ, 
K CBHV l2</t>
  </si>
  <si>
    <t>sinh viên (01 SV chưa có điểm RL vì chuyển từ ĐH Đông Đô về)</t>
  </si>
  <si>
    <t>Biểu quyết</t>
  </si>
  <si>
    <t>L.Phó</t>
  </si>
  <si>
    <t>Ghi 
chú</t>
  </si>
  <si>
    <t>Hà Nội, ngày      22        tháng    4     năm 2021</t>
  </si>
  <si>
    <t>học kỳ I năm học 2020 - 2021 niên khóa 2018 - 2022</t>
  </si>
  <si>
    <t>Hà Nội, ngày      22       tháng    4      năm 2021</t>
  </si>
  <si>
    <t>học kỳ I năm học 2020 - 2021 niên khóa 2017- 2021</t>
  </si>
  <si>
    <t>sinh viên</t>
  </si>
  <si>
    <t xml:space="preserve">         Hoàng Thị Hương                         Lê Thị Tươi                               Trương Quyết Thắng</t>
  </si>
  <si>
    <t>L.Trưởng</t>
  </si>
  <si>
    <t>học kỳ I năm học 2020 - 2021 niên khóa 2017 - 2021</t>
  </si>
  <si>
    <t xml:space="preserve">      Hoàng Thị Hương                              Lê Thị Tươi                    Trương Quyết Thắng</t>
  </si>
  <si>
    <t xml:space="preserve">ĐRL Khoa đánh giá </t>
  </si>
  <si>
    <t>Biểu 
quyết</t>
  </si>
  <si>
    <t>HT: 3.26</t>
  </si>
  <si>
    <t xml:space="preserve">Nguyễn Tiến </t>
  </si>
  <si>
    <t>HT: 3.25</t>
  </si>
  <si>
    <t>HT: 3.29</t>
  </si>
  <si>
    <t>HT: 3.61</t>
  </si>
  <si>
    <t>Thúy</t>
  </si>
  <si>
    <t>1999</t>
  </si>
  <si>
    <t>HT: 3.06</t>
  </si>
  <si>
    <t/>
  </si>
  <si>
    <t>1997</t>
  </si>
  <si>
    <t>HT: 3.40</t>
  </si>
  <si>
    <t>1705CTHA0011</t>
  </si>
  <si>
    <t>1995</t>
  </si>
  <si>
    <t>1998</t>
  </si>
  <si>
    <t xml:space="preserve">Nguyễn Quang </t>
  </si>
  <si>
    <t>Vũ Thị Thuỳ</t>
  </si>
  <si>
    <t>HT: 3.20</t>
  </si>
  <si>
    <t xml:space="preserve">    Hoàng Thị Hương                        Phạm Thúy Quỳnh Nga                   Trương Quyết Thắng</t>
  </si>
  <si>
    <t>K kê khai TT
nghỉ tết</t>
  </si>
  <si>
    <t>K kê khai TT 
nghỉ tết</t>
  </si>
  <si>
    <t>K kê khai
TT nghỉ tết</t>
  </si>
  <si>
    <t>K kê khai 
TT nghỉ tết</t>
  </si>
  <si>
    <t>GVCN</t>
  </si>
  <si>
    <t xml:space="preserve">                         THƯ KÝ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</si>
</sst>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dashed"/>
      <bottom style="dashed"/>
    </border>
    <border>
      <left style="thin"/>
      <right style="thin"/>
      <top style="hair"/>
      <bottom>
        <color indexed="63"/>
      </bottom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4" fillId="0" borderId="0" xfId="55" applyFont="1" applyFill="1" applyProtection="1">
      <alignment/>
      <protection locked="0"/>
    </xf>
    <xf numFmtId="49" fontId="4" fillId="0" borderId="0" xfId="55" applyNumberFormat="1" applyFont="1" applyFill="1" applyAlignment="1" applyProtection="1">
      <alignment/>
      <protection locked="0"/>
    </xf>
    <xf numFmtId="0" fontId="4" fillId="0" borderId="0" xfId="55" applyFont="1" applyFill="1" applyAlignment="1" applyProtection="1">
      <alignment/>
      <protection locked="0"/>
    </xf>
    <xf numFmtId="49" fontId="5" fillId="0" borderId="0" xfId="55" applyNumberFormat="1" applyFont="1" applyFill="1" applyProtection="1">
      <alignment/>
      <protection locked="0"/>
    </xf>
    <xf numFmtId="0" fontId="5" fillId="0" borderId="0" xfId="55" applyFont="1" applyFill="1" applyProtection="1">
      <alignment/>
      <protection locked="0"/>
    </xf>
    <xf numFmtId="0" fontId="4" fillId="0" borderId="0" xfId="55" applyFont="1" applyAlignment="1" applyProtection="1">
      <alignment horizontal="right"/>
      <protection locked="0"/>
    </xf>
    <xf numFmtId="0" fontId="4" fillId="0" borderId="0" xfId="55" applyFont="1" applyAlignment="1" applyProtection="1">
      <alignment horizontal="center" vertical="center"/>
      <protection/>
    </xf>
    <xf numFmtId="0" fontId="5" fillId="0" borderId="0" xfId="55" applyFont="1" applyAlignment="1" applyProtection="1">
      <alignment vertical="center"/>
      <protection locked="0"/>
    </xf>
    <xf numFmtId="0" fontId="4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right"/>
      <protection locked="0"/>
    </xf>
    <xf numFmtId="0" fontId="5" fillId="0" borderId="0" xfId="55" applyFont="1" applyAlignment="1" applyProtection="1">
      <alignment horizontal="left"/>
      <protection locked="0"/>
    </xf>
    <xf numFmtId="0" fontId="4" fillId="0" borderId="0" xfId="55" applyFont="1" applyFill="1" applyBorder="1" applyAlignment="1" applyProtection="1">
      <alignment horizontal="center"/>
      <protection/>
    </xf>
    <xf numFmtId="0" fontId="5" fillId="0" borderId="0" xfId="55" applyFont="1" applyProtection="1">
      <alignment/>
      <protection locked="0"/>
    </xf>
    <xf numFmtId="0" fontId="4" fillId="0" borderId="0" xfId="55" applyFont="1" applyAlignment="1" applyProtection="1">
      <alignment horizontal="center"/>
      <protection/>
    </xf>
    <xf numFmtId="0" fontId="5" fillId="0" borderId="0" xfId="55" applyFont="1" applyAlignment="1" applyProtection="1">
      <alignment horizontal="center"/>
      <protection locked="0"/>
    </xf>
    <xf numFmtId="0" fontId="4" fillId="0" borderId="10" xfId="55" applyFont="1" applyFill="1" applyBorder="1" applyProtection="1">
      <alignment/>
      <protection locked="0"/>
    </xf>
    <xf numFmtId="0" fontId="5" fillId="0" borderId="11" xfId="55" applyFont="1" applyFill="1" applyBorder="1" applyProtection="1">
      <alignment/>
      <protection locked="0"/>
    </xf>
    <xf numFmtId="0" fontId="5" fillId="0" borderId="0" xfId="55" applyFont="1" applyFill="1" applyBorder="1" applyProtection="1">
      <alignment/>
      <protection locked="0"/>
    </xf>
    <xf numFmtId="0" fontId="5" fillId="0" borderId="12" xfId="55" applyFont="1" applyFill="1" applyBorder="1" applyProtection="1">
      <alignment/>
      <protection locked="0"/>
    </xf>
    <xf numFmtId="0" fontId="4" fillId="0" borderId="0" xfId="55" applyFont="1" applyFill="1" applyBorder="1" applyProtection="1">
      <alignment/>
      <protection locked="0"/>
    </xf>
    <xf numFmtId="0" fontId="4" fillId="0" borderId="12" xfId="55" applyFont="1" applyFill="1" applyBorder="1" applyProtection="1">
      <alignment/>
      <protection locked="0"/>
    </xf>
    <xf numFmtId="0" fontId="4" fillId="0" borderId="13" xfId="55" applyFont="1" applyFill="1" applyBorder="1" applyProtection="1">
      <alignment/>
      <protection locked="0"/>
    </xf>
    <xf numFmtId="0" fontId="4" fillId="0" borderId="14" xfId="55" applyFont="1" applyFill="1" applyBorder="1" applyProtection="1">
      <alignment/>
      <protection locked="0"/>
    </xf>
    <xf numFmtId="0" fontId="4" fillId="0" borderId="15" xfId="55" applyFont="1" applyFill="1" applyBorder="1" applyAlignment="1" applyProtection="1">
      <alignment vertical="center"/>
      <protection locked="0"/>
    </xf>
    <xf numFmtId="0" fontId="4" fillId="0" borderId="16" xfId="55" applyFont="1" applyFill="1" applyBorder="1" applyAlignment="1" applyProtection="1">
      <alignment vertical="center"/>
      <protection locked="0"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0" fontId="5" fillId="0" borderId="0" xfId="55" applyFont="1" applyBorder="1" applyProtection="1">
      <alignment/>
      <protection locked="0"/>
    </xf>
    <xf numFmtId="0" fontId="5" fillId="0" borderId="18" xfId="56" applyFont="1" applyBorder="1" applyAlignment="1" applyProtection="1">
      <alignment horizontal="center" vertical="center"/>
      <protection locked="0"/>
    </xf>
    <xf numFmtId="49" fontId="5" fillId="0" borderId="18" xfId="56" applyNumberFormat="1" applyFont="1" applyBorder="1" applyAlignment="1" applyProtection="1">
      <alignment horizontal="center" vertical="center"/>
      <protection locked="0"/>
    </xf>
    <xf numFmtId="0" fontId="5" fillId="0" borderId="19" xfId="56" applyFont="1" applyBorder="1" applyAlignment="1" applyProtection="1">
      <alignment horizontal="center" vertical="center"/>
      <protection locked="0"/>
    </xf>
    <xf numFmtId="0" fontId="4" fillId="0" borderId="15" xfId="55" applyFont="1" applyFill="1" applyBorder="1" applyAlignment="1" applyProtection="1">
      <alignment vertical="center"/>
      <protection locked="0"/>
    </xf>
    <xf numFmtId="0" fontId="4" fillId="0" borderId="16" xfId="55" applyFont="1" applyFill="1" applyBorder="1" applyAlignment="1" applyProtection="1">
      <alignment vertical="center"/>
      <protection locked="0"/>
    </xf>
    <xf numFmtId="0" fontId="4" fillId="0" borderId="10" xfId="55" applyFont="1" applyFill="1" applyBorder="1" applyProtection="1">
      <alignment/>
      <protection locked="0"/>
    </xf>
    <xf numFmtId="0" fontId="5" fillId="0" borderId="11" xfId="55" applyFont="1" applyFill="1" applyBorder="1" applyProtection="1">
      <alignment/>
      <protection locked="0"/>
    </xf>
    <xf numFmtId="0" fontId="5" fillId="0" borderId="0" xfId="55" applyFont="1" applyFill="1" applyBorder="1" applyProtection="1">
      <alignment/>
      <protection locked="0"/>
    </xf>
    <xf numFmtId="0" fontId="5" fillId="0" borderId="12" xfId="55" applyFont="1" applyFill="1" applyBorder="1" applyProtection="1">
      <alignment/>
      <protection locked="0"/>
    </xf>
    <xf numFmtId="0" fontId="4" fillId="0" borderId="0" xfId="55" applyFont="1" applyFill="1" applyProtection="1">
      <alignment/>
      <protection locked="0"/>
    </xf>
    <xf numFmtId="49" fontId="4" fillId="0" borderId="0" xfId="55" applyNumberFormat="1" applyFont="1" applyFill="1" applyAlignment="1" applyProtection="1">
      <alignment/>
      <protection locked="0"/>
    </xf>
    <xf numFmtId="0" fontId="4" fillId="0" borderId="0" xfId="55" applyFont="1" applyFill="1" applyBorder="1" applyProtection="1">
      <alignment/>
      <protection locked="0"/>
    </xf>
    <xf numFmtId="0" fontId="4" fillId="0" borderId="12" xfId="55" applyFont="1" applyFill="1" applyBorder="1" applyProtection="1">
      <alignment/>
      <protection locked="0"/>
    </xf>
    <xf numFmtId="0" fontId="4" fillId="0" borderId="0" xfId="55" applyFont="1" applyFill="1" applyAlignment="1" applyProtection="1">
      <alignment/>
      <protection locked="0"/>
    </xf>
    <xf numFmtId="49" fontId="5" fillId="0" borderId="0" xfId="55" applyNumberFormat="1" applyFont="1" applyFill="1" applyProtection="1">
      <alignment/>
      <protection locked="0"/>
    </xf>
    <xf numFmtId="0" fontId="5" fillId="0" borderId="0" xfId="55" applyFont="1" applyFill="1" applyProtection="1">
      <alignment/>
      <protection locked="0"/>
    </xf>
    <xf numFmtId="0" fontId="4" fillId="0" borderId="13" xfId="55" applyFont="1" applyFill="1" applyBorder="1" applyProtection="1">
      <alignment/>
      <protection locked="0"/>
    </xf>
    <xf numFmtId="0" fontId="4" fillId="0" borderId="14" xfId="55" applyFont="1" applyFill="1" applyBorder="1" applyProtection="1">
      <alignment/>
      <protection locked="0"/>
    </xf>
    <xf numFmtId="0" fontId="5" fillId="0" borderId="0" xfId="55" applyFont="1" applyBorder="1" applyProtection="1">
      <alignment/>
      <protection locked="0"/>
    </xf>
    <xf numFmtId="0" fontId="4" fillId="0" borderId="0" xfId="55" applyFont="1" applyBorder="1" applyProtection="1">
      <alignment/>
      <protection locked="0"/>
    </xf>
    <xf numFmtId="0" fontId="4" fillId="0" borderId="0" xfId="55" applyFont="1" applyBorder="1" applyAlignment="1" applyProtection="1">
      <alignment horizontal="center"/>
      <protection locked="0"/>
    </xf>
    <xf numFmtId="0" fontId="7" fillId="0" borderId="0" xfId="55" applyFont="1" applyBorder="1" applyProtection="1">
      <alignment/>
      <protection locked="0"/>
    </xf>
    <xf numFmtId="0" fontId="7" fillId="0" borderId="0" xfId="55" applyFont="1" applyBorder="1" applyAlignment="1" applyProtection="1">
      <alignment horizontal="center"/>
      <protection locked="0"/>
    </xf>
    <xf numFmtId="0" fontId="7" fillId="0" borderId="0" xfId="55" applyFont="1" applyFill="1" applyBorder="1" applyProtection="1">
      <alignment/>
      <protection locked="0"/>
    </xf>
    <xf numFmtId="0" fontId="5" fillId="0" borderId="0" xfId="55" applyFont="1" applyBorder="1" applyAlignment="1" applyProtection="1">
      <alignment horizontal="center"/>
      <protection locked="0"/>
    </xf>
    <xf numFmtId="0" fontId="5" fillId="0" borderId="0" xfId="55" applyFont="1" applyBorder="1" applyAlignment="1" applyProtection="1">
      <alignment horizontal="left"/>
      <protection locked="0"/>
    </xf>
    <xf numFmtId="0" fontId="5" fillId="0" borderId="0" xfId="55" applyFont="1" applyAlignment="1" applyProtection="1">
      <alignment horizontal="left" vertical="center"/>
      <protection locked="0"/>
    </xf>
    <xf numFmtId="0" fontId="5" fillId="0" borderId="13" xfId="55" applyFont="1" applyBorder="1" applyProtection="1">
      <alignment/>
      <protection locked="0"/>
    </xf>
    <xf numFmtId="0" fontId="8" fillId="0" borderId="0" xfId="55" applyFont="1" applyAlignment="1" applyProtection="1">
      <alignment vertical="center"/>
      <protection locked="0"/>
    </xf>
    <xf numFmtId="0" fontId="5" fillId="0" borderId="0" xfId="55" applyFont="1" applyFill="1" applyAlignment="1" applyProtection="1">
      <alignment horizontal="center"/>
      <protection locked="0"/>
    </xf>
    <xf numFmtId="0" fontId="5" fillId="0" borderId="0" xfId="55" applyFont="1" applyFill="1" applyAlignment="1" applyProtection="1">
      <alignment horizontal="left"/>
      <protection locked="0"/>
    </xf>
    <xf numFmtId="49" fontId="5" fillId="0" borderId="0" xfId="55" applyNumberFormat="1" applyFont="1" applyFill="1" applyAlignment="1" applyProtection="1">
      <alignment horizontal="center"/>
      <protection locked="0"/>
    </xf>
    <xf numFmtId="0" fontId="5" fillId="0" borderId="20" xfId="55" applyFont="1" applyBorder="1" applyAlignment="1" applyProtection="1">
      <alignment horizontal="center"/>
      <protection locked="0"/>
    </xf>
    <xf numFmtId="0" fontId="5" fillId="0" borderId="20" xfId="55" applyFont="1" applyBorder="1" applyAlignment="1" applyProtection="1">
      <alignment horizontal="center"/>
      <protection/>
    </xf>
    <xf numFmtId="0" fontId="5" fillId="0" borderId="20" xfId="55" applyFont="1" applyBorder="1" applyAlignment="1" applyProtection="1">
      <alignment horizontal="center" vertical="center"/>
      <protection/>
    </xf>
    <xf numFmtId="0" fontId="5" fillId="0" borderId="20" xfId="55" applyFont="1" applyBorder="1" applyProtection="1">
      <alignment/>
      <protection locked="0"/>
    </xf>
    <xf numFmtId="0" fontId="5" fillId="0" borderId="18" xfId="55" applyFont="1" applyBorder="1" applyAlignment="1" applyProtection="1">
      <alignment horizontal="center"/>
      <protection locked="0"/>
    </xf>
    <xf numFmtId="0" fontId="5" fillId="0" borderId="18" xfId="55" applyFont="1" applyBorder="1" applyAlignment="1" applyProtection="1">
      <alignment horizontal="center"/>
      <protection/>
    </xf>
    <xf numFmtId="0" fontId="5" fillId="0" borderId="18" xfId="55" applyFont="1" applyBorder="1" applyProtection="1">
      <alignment/>
      <protection locked="0"/>
    </xf>
    <xf numFmtId="0" fontId="5" fillId="33" borderId="21" xfId="55" applyFont="1" applyFill="1" applyBorder="1" applyAlignment="1" applyProtection="1">
      <alignment horizontal="center" vertical="center" wrapText="1"/>
      <protection locked="0"/>
    </xf>
    <xf numFmtId="0" fontId="5" fillId="33" borderId="0" xfId="55" applyFont="1" applyFill="1" applyBorder="1" applyProtection="1">
      <alignment/>
      <protection locked="0"/>
    </xf>
    <xf numFmtId="0" fontId="5" fillId="33" borderId="0" xfId="55" applyFont="1" applyFill="1" applyBorder="1" applyAlignment="1" applyProtection="1">
      <alignment horizontal="center" vertical="center"/>
      <protection locked="0"/>
    </xf>
    <xf numFmtId="0" fontId="5" fillId="34" borderId="0" xfId="55" applyFont="1" applyFill="1" applyBorder="1" applyProtection="1">
      <alignment/>
      <protection locked="0"/>
    </xf>
    <xf numFmtId="0" fontId="5" fillId="0" borderId="19" xfId="55" applyFont="1" applyBorder="1" applyAlignment="1" applyProtection="1">
      <alignment horizontal="center"/>
      <protection locked="0"/>
    </xf>
    <xf numFmtId="0" fontId="5" fillId="0" borderId="19" xfId="55" applyFont="1" applyBorder="1" applyAlignment="1" applyProtection="1">
      <alignment horizontal="center"/>
      <protection/>
    </xf>
    <xf numFmtId="0" fontId="5" fillId="0" borderId="17" xfId="55" applyFont="1" applyBorder="1" applyAlignment="1" applyProtection="1">
      <alignment horizontal="center" vertical="center"/>
      <protection/>
    </xf>
    <xf numFmtId="0" fontId="5" fillId="0" borderId="19" xfId="55" applyFont="1" applyBorder="1" applyProtection="1">
      <alignment/>
      <protection locked="0"/>
    </xf>
    <xf numFmtId="49" fontId="5" fillId="0" borderId="0" xfId="55" applyNumberFormat="1" applyFont="1" applyAlignment="1" applyProtection="1">
      <alignment horizontal="center"/>
      <protection locked="0"/>
    </xf>
    <xf numFmtId="49" fontId="5" fillId="0" borderId="0" xfId="55" applyNumberFormat="1" applyFont="1" applyBorder="1" applyAlignment="1" applyProtection="1">
      <alignment horizontal="center"/>
      <protection locked="0"/>
    </xf>
    <xf numFmtId="0" fontId="4" fillId="0" borderId="0" xfId="55" applyFont="1" applyBorder="1" applyAlignment="1" applyProtection="1">
      <alignment/>
      <protection locked="0"/>
    </xf>
    <xf numFmtId="0" fontId="5" fillId="0" borderId="0" xfId="55" applyFont="1" applyBorder="1" applyAlignment="1" applyProtection="1">
      <alignment horizontal="center"/>
      <protection locked="0"/>
    </xf>
    <xf numFmtId="0" fontId="5" fillId="0" borderId="0" xfId="55" applyFont="1" applyBorder="1" applyAlignment="1" applyProtection="1">
      <alignment horizontal="left"/>
      <protection locked="0"/>
    </xf>
    <xf numFmtId="0" fontId="5" fillId="0" borderId="13" xfId="55" applyFont="1" applyBorder="1" applyProtection="1">
      <alignment/>
      <protection locked="0"/>
    </xf>
    <xf numFmtId="0" fontId="5" fillId="0" borderId="0" xfId="55" applyFont="1" applyBorder="1" applyAlignment="1" applyProtection="1">
      <alignment vertical="center"/>
      <protection locked="0"/>
    </xf>
    <xf numFmtId="0" fontId="5" fillId="0" borderId="20" xfId="55" applyFont="1" applyBorder="1" applyAlignment="1" applyProtection="1">
      <alignment horizontal="center" vertical="center" wrapText="1"/>
      <protection/>
    </xf>
    <xf numFmtId="0" fontId="5" fillId="0" borderId="20" xfId="55" applyFont="1" applyBorder="1" applyProtection="1">
      <alignment/>
      <protection locked="0"/>
    </xf>
    <xf numFmtId="0" fontId="5" fillId="0" borderId="18" xfId="55" applyFont="1" applyBorder="1" applyAlignment="1" applyProtection="1">
      <alignment horizontal="center" vertical="center" wrapText="1"/>
      <protection/>
    </xf>
    <xf numFmtId="0" fontId="5" fillId="0" borderId="18" xfId="55" applyFont="1" applyBorder="1" applyProtection="1">
      <alignment/>
      <protection locked="0"/>
    </xf>
    <xf numFmtId="0" fontId="5" fillId="34" borderId="0" xfId="55" applyFont="1" applyFill="1" applyBorder="1" applyProtection="1">
      <alignment/>
      <protection locked="0"/>
    </xf>
    <xf numFmtId="0" fontId="5" fillId="0" borderId="22" xfId="55" applyFont="1" applyBorder="1" applyAlignment="1" applyProtection="1">
      <alignment horizontal="center" vertical="center" wrapText="1"/>
      <protection/>
    </xf>
    <xf numFmtId="0" fontId="5" fillId="0" borderId="22" xfId="55" applyFont="1" applyBorder="1" applyProtection="1">
      <alignment/>
      <protection locked="0"/>
    </xf>
    <xf numFmtId="0" fontId="5" fillId="0" borderId="19" xfId="55" applyFont="1" applyBorder="1" applyAlignment="1" applyProtection="1">
      <alignment horizontal="center" vertical="center" wrapText="1"/>
      <protection/>
    </xf>
    <xf numFmtId="0" fontId="5" fillId="0" borderId="19" xfId="55" applyFont="1" applyBorder="1" applyProtection="1">
      <alignment/>
      <protection locked="0"/>
    </xf>
    <xf numFmtId="0" fontId="5" fillId="0" borderId="0" xfId="55" applyFont="1" applyProtection="1">
      <alignment/>
      <protection locked="0"/>
    </xf>
    <xf numFmtId="49" fontId="5" fillId="0" borderId="0" xfId="55" applyNumberFormat="1" applyFont="1" applyAlignment="1" applyProtection="1">
      <alignment horizontal="center"/>
      <protection locked="0"/>
    </xf>
    <xf numFmtId="49" fontId="5" fillId="0" borderId="0" xfId="55" applyNumberFormat="1" applyFont="1" applyBorder="1" applyAlignment="1" applyProtection="1">
      <alignment horizontal="center"/>
      <protection locked="0"/>
    </xf>
    <xf numFmtId="0" fontId="5" fillId="0" borderId="18" xfId="56" applyFont="1" applyBorder="1" applyAlignment="1" applyProtection="1">
      <alignment horizontal="center" vertical="center" wrapText="1"/>
      <protection locked="0"/>
    </xf>
    <xf numFmtId="0" fontId="5" fillId="0" borderId="19" xfId="56" applyFont="1" applyBorder="1" applyAlignment="1" applyProtection="1">
      <alignment horizontal="center" vertical="center" wrapText="1"/>
      <protection locked="0"/>
    </xf>
    <xf numFmtId="0" fontId="10" fillId="0" borderId="0" xfId="55" applyFont="1" applyProtection="1">
      <alignment/>
      <protection locked="0"/>
    </xf>
    <xf numFmtId="49" fontId="10" fillId="0" borderId="0" xfId="55" applyNumberFormat="1" applyFont="1" applyAlignment="1" applyProtection="1">
      <alignment horizontal="center"/>
      <protection locked="0"/>
    </xf>
    <xf numFmtId="0" fontId="10" fillId="0" borderId="0" xfId="55" applyFont="1" applyBorder="1" applyProtection="1">
      <alignment/>
      <protection locked="0"/>
    </xf>
    <xf numFmtId="0" fontId="5" fillId="34" borderId="18" xfId="55" applyFont="1" applyFill="1" applyBorder="1" applyAlignment="1" applyProtection="1">
      <alignment horizontal="center" vertical="center"/>
      <protection locked="0"/>
    </xf>
    <xf numFmtId="0" fontId="5" fillId="34" borderId="18" xfId="56" applyFont="1" applyFill="1" applyBorder="1" applyAlignment="1" applyProtection="1">
      <alignment horizontal="center" vertical="center"/>
      <protection locked="0"/>
    </xf>
    <xf numFmtId="0" fontId="5" fillId="34" borderId="18" xfId="55" applyFont="1" applyFill="1" applyBorder="1" applyAlignment="1" applyProtection="1">
      <alignment vertical="center"/>
      <protection locked="0"/>
    </xf>
    <xf numFmtId="49" fontId="3" fillId="35" borderId="21" xfId="0" applyNumberFormat="1" applyFont="1" applyFill="1" applyBorder="1" applyAlignment="1">
      <alignment horizontal="center" vertical="center" wrapText="1"/>
    </xf>
    <xf numFmtId="49" fontId="3" fillId="35" borderId="23" xfId="0" applyNumberFormat="1" applyFont="1" applyFill="1" applyBorder="1" applyAlignment="1">
      <alignment vertical="center" wrapText="1"/>
    </xf>
    <xf numFmtId="49" fontId="3" fillId="35" borderId="24" xfId="0" applyNumberFormat="1" applyFont="1" applyFill="1" applyBorder="1" applyAlignment="1">
      <alignment vertical="center" wrapText="1"/>
    </xf>
    <xf numFmtId="14" fontId="3" fillId="35" borderId="21" xfId="0" applyNumberFormat="1" applyFont="1" applyFill="1" applyBorder="1" applyAlignment="1">
      <alignment horizontal="center" vertical="center" wrapText="1"/>
    </xf>
    <xf numFmtId="49" fontId="3" fillId="35" borderId="25" xfId="0" applyNumberFormat="1" applyFont="1" applyFill="1" applyBorder="1" applyAlignment="1">
      <alignment horizontal="center" vertical="center" wrapText="1"/>
    </xf>
    <xf numFmtId="49" fontId="3" fillId="35" borderId="26" xfId="0" applyNumberFormat="1" applyFont="1" applyFill="1" applyBorder="1" applyAlignment="1">
      <alignment vertical="center" wrapText="1"/>
    </xf>
    <xf numFmtId="49" fontId="3" fillId="35" borderId="27" xfId="0" applyNumberFormat="1" applyFont="1" applyFill="1" applyBorder="1" applyAlignment="1">
      <alignment vertical="center" wrapText="1"/>
    </xf>
    <xf numFmtId="14" fontId="3" fillId="35" borderId="25" xfId="0" applyNumberFormat="1" applyFont="1" applyFill="1" applyBorder="1" applyAlignment="1">
      <alignment horizontal="center" vertical="center" wrapText="1"/>
    </xf>
    <xf numFmtId="0" fontId="5" fillId="34" borderId="28" xfId="55" applyFont="1" applyFill="1" applyBorder="1" applyAlignment="1" applyProtection="1">
      <alignment horizontal="center" vertical="center" wrapText="1"/>
      <protection locked="0"/>
    </xf>
    <xf numFmtId="0" fontId="5" fillId="34" borderId="19" xfId="55" applyFont="1" applyFill="1" applyBorder="1" applyAlignment="1" applyProtection="1">
      <alignment horizontal="center" vertical="center" wrapText="1"/>
      <protection/>
    </xf>
    <xf numFmtId="0" fontId="5" fillId="34" borderId="18" xfId="55" applyFont="1" applyFill="1" applyBorder="1" applyAlignment="1" applyProtection="1">
      <alignment horizontal="center" vertical="center" wrapText="1"/>
      <protection/>
    </xf>
    <xf numFmtId="0" fontId="5" fillId="34" borderId="20" xfId="55" applyFont="1" applyFill="1" applyBorder="1" applyAlignment="1" applyProtection="1">
      <alignment horizontal="center" vertical="center" wrapText="1"/>
      <protection locked="0"/>
    </xf>
    <xf numFmtId="0" fontId="5" fillId="34" borderId="18" xfId="55" applyFont="1" applyFill="1" applyBorder="1" applyProtection="1">
      <alignment/>
      <protection locked="0"/>
    </xf>
    <xf numFmtId="0" fontId="5" fillId="34" borderId="20" xfId="55" applyFont="1" applyFill="1" applyBorder="1" applyAlignment="1" applyProtection="1">
      <alignment horizontal="center" vertical="center"/>
      <protection locked="0"/>
    </xf>
    <xf numFmtId="0" fontId="11" fillId="0" borderId="29" xfId="55" applyFont="1" applyBorder="1" applyAlignment="1" applyProtection="1">
      <alignment horizontal="center" vertical="center"/>
      <protection locked="0"/>
    </xf>
    <xf numFmtId="0" fontId="11" fillId="0" borderId="21" xfId="55" applyFont="1" applyBorder="1" applyAlignment="1" applyProtection="1">
      <alignment horizontal="center" vertical="center"/>
      <protection locked="0"/>
    </xf>
    <xf numFmtId="0" fontId="11" fillId="0" borderId="23" xfId="55" applyFont="1" applyFill="1" applyBorder="1" applyAlignment="1" applyProtection="1">
      <alignment vertical="center"/>
      <protection locked="0"/>
    </xf>
    <xf numFmtId="0" fontId="11" fillId="0" borderId="24" xfId="55" applyFont="1" applyBorder="1" applyAlignment="1" applyProtection="1">
      <alignment vertical="center"/>
      <protection locked="0"/>
    </xf>
    <xf numFmtId="49" fontId="11" fillId="0" borderId="21" xfId="55" applyNumberFormat="1" applyFont="1" applyBorder="1" applyAlignment="1" applyProtection="1">
      <alignment horizontal="center" vertical="center"/>
      <protection locked="0"/>
    </xf>
    <xf numFmtId="0" fontId="11" fillId="34" borderId="25" xfId="56" applyFont="1" applyFill="1" applyBorder="1" applyAlignment="1" applyProtection="1">
      <alignment horizontal="center" vertical="center"/>
      <protection locked="0"/>
    </xf>
    <xf numFmtId="0" fontId="5" fillId="34" borderId="0" xfId="55" applyFont="1" applyFill="1" applyBorder="1" applyAlignment="1" applyProtection="1">
      <alignment horizontal="center" vertical="center"/>
      <protection locked="0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vertical="center" wrapText="1"/>
    </xf>
    <xf numFmtId="14" fontId="3" fillId="34" borderId="0" xfId="0" applyNumberFormat="1" applyFont="1" applyFill="1" applyBorder="1" applyAlignment="1">
      <alignment horizontal="center" vertical="center" wrapText="1"/>
    </xf>
    <xf numFmtId="0" fontId="5" fillId="34" borderId="0" xfId="55" applyFont="1" applyFill="1" applyBorder="1" applyAlignment="1" applyProtection="1">
      <alignment horizontal="center" vertical="center" wrapText="1"/>
      <protection locked="0"/>
    </xf>
    <xf numFmtId="0" fontId="5" fillId="34" borderId="17" xfId="55" applyFont="1" applyFill="1" applyBorder="1" applyAlignment="1" applyProtection="1">
      <alignment horizontal="center" vertical="center"/>
      <protection locked="0"/>
    </xf>
    <xf numFmtId="0" fontId="6" fillId="0" borderId="18" xfId="55" applyFont="1" applyBorder="1" applyAlignment="1" applyProtection="1">
      <alignment wrapText="1"/>
      <protection locked="0"/>
    </xf>
    <xf numFmtId="0" fontId="5" fillId="34" borderId="18" xfId="55" applyFont="1" applyFill="1" applyBorder="1" applyAlignment="1" applyProtection="1">
      <alignment horizontal="center"/>
      <protection locked="0"/>
    </xf>
    <xf numFmtId="0" fontId="5" fillId="34" borderId="18" xfId="55" applyFont="1" applyFill="1" applyBorder="1" applyAlignment="1" applyProtection="1">
      <alignment horizontal="center"/>
      <protection/>
    </xf>
    <xf numFmtId="0" fontId="5" fillId="34" borderId="20" xfId="55" applyFont="1" applyFill="1" applyBorder="1" applyAlignment="1" applyProtection="1">
      <alignment horizontal="center" vertical="center"/>
      <protection/>
    </xf>
    <xf numFmtId="0" fontId="5" fillId="34" borderId="18" xfId="55" applyFont="1" applyFill="1" applyBorder="1" applyAlignment="1" applyProtection="1">
      <alignment horizontal="center" vertical="center" wrapText="1"/>
      <protection locked="0"/>
    </xf>
    <xf numFmtId="49" fontId="5" fillId="34" borderId="18" xfId="56" applyNumberFormat="1" applyFont="1" applyFill="1" applyBorder="1" applyAlignment="1" applyProtection="1">
      <alignment horizontal="center" vertical="center" wrapText="1"/>
      <protection locked="0"/>
    </xf>
    <xf numFmtId="0" fontId="5" fillId="34" borderId="18" xfId="56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/>
    </xf>
    <xf numFmtId="0" fontId="3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0" xfId="0" applyFont="1" applyBorder="1" applyAlignment="1">
      <alignment/>
    </xf>
    <xf numFmtId="0" fontId="32" fillId="0" borderId="13" xfId="0" applyFont="1" applyBorder="1" applyAlignment="1">
      <alignment/>
    </xf>
    <xf numFmtId="49" fontId="5" fillId="0" borderId="20" xfId="56" applyNumberFormat="1" applyFont="1" applyBorder="1" applyAlignment="1" applyProtection="1">
      <alignment horizontal="center" vertical="center" wrapText="1"/>
      <protection locked="0"/>
    </xf>
    <xf numFmtId="49" fontId="5" fillId="0" borderId="18" xfId="56" applyNumberFormat="1" applyFont="1" applyBorder="1" applyAlignment="1" applyProtection="1">
      <alignment horizontal="center" vertical="center" wrapText="1"/>
      <protection locked="0"/>
    </xf>
    <xf numFmtId="49" fontId="5" fillId="0" borderId="19" xfId="56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31" xfId="56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/>
    </xf>
    <xf numFmtId="0" fontId="6" fillId="0" borderId="32" xfId="56" applyFont="1" applyBorder="1" applyAlignment="1" applyProtection="1">
      <alignment vertical="center" wrapText="1"/>
      <protection locked="0"/>
    </xf>
    <xf numFmtId="49" fontId="6" fillId="0" borderId="17" xfId="0" applyNumberFormat="1" applyFont="1" applyBorder="1" applyAlignment="1">
      <alignment/>
    </xf>
    <xf numFmtId="0" fontId="6" fillId="0" borderId="20" xfId="56" applyFont="1" applyBorder="1" applyAlignment="1" applyProtection="1">
      <alignment horizontal="center" vertical="center" wrapText="1"/>
      <protection locked="0"/>
    </xf>
    <xf numFmtId="0" fontId="6" fillId="0" borderId="20" xfId="56" applyFont="1" applyBorder="1" applyAlignment="1">
      <alignment horizontal="center" vertical="center" wrapText="1"/>
      <protection/>
    </xf>
    <xf numFmtId="0" fontId="5" fillId="36" borderId="0" xfId="55" applyFont="1" applyFill="1" applyBorder="1" applyAlignment="1" applyProtection="1">
      <alignment horizontal="center"/>
      <protection locked="0"/>
    </xf>
    <xf numFmtId="0" fontId="6" fillId="0" borderId="33" xfId="56" applyFont="1" applyBorder="1" applyAlignment="1" applyProtection="1">
      <alignment vertical="center" wrapText="1"/>
      <protection locked="0"/>
    </xf>
    <xf numFmtId="0" fontId="6" fillId="0" borderId="18" xfId="56" applyFont="1" applyBorder="1" applyAlignment="1" applyProtection="1">
      <alignment horizontal="center" vertical="center" wrapText="1"/>
      <protection locked="0"/>
    </xf>
    <xf numFmtId="0" fontId="6" fillId="0" borderId="18" xfId="56" applyFont="1" applyBorder="1" applyAlignment="1">
      <alignment horizontal="center" vertical="center" wrapText="1"/>
      <protection/>
    </xf>
    <xf numFmtId="0" fontId="6" fillId="34" borderId="18" xfId="56" applyFont="1" applyFill="1" applyBorder="1" applyAlignment="1" applyProtection="1">
      <alignment horizontal="center" vertical="center" wrapText="1"/>
      <protection locked="0"/>
    </xf>
    <xf numFmtId="0" fontId="6" fillId="34" borderId="18" xfId="56" applyFont="1" applyFill="1" applyBorder="1" applyAlignment="1">
      <alignment horizontal="center" vertical="center" wrapText="1"/>
      <protection/>
    </xf>
    <xf numFmtId="0" fontId="6" fillId="0" borderId="33" xfId="56" applyFont="1" applyBorder="1" applyAlignment="1" applyProtection="1">
      <alignment horizontal="left" vertical="center"/>
      <protection locked="0"/>
    </xf>
    <xf numFmtId="0" fontId="6" fillId="0" borderId="34" xfId="56" applyFont="1" applyBorder="1" applyAlignment="1" applyProtection="1">
      <alignment horizontal="center" vertical="center"/>
      <protection locked="0"/>
    </xf>
    <xf numFmtId="0" fontId="6" fillId="0" borderId="19" xfId="56" applyFont="1" applyBorder="1" applyAlignment="1" applyProtection="1">
      <alignment vertical="center" wrapText="1"/>
      <protection locked="0"/>
    </xf>
    <xf numFmtId="0" fontId="6" fillId="0" borderId="19" xfId="56" applyFont="1" applyBorder="1" applyAlignment="1" applyProtection="1">
      <alignment horizontal="center" vertical="center" wrapText="1"/>
      <protection locked="0"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18" xfId="55" applyFont="1" applyBorder="1" applyAlignment="1" applyProtection="1">
      <alignment vertical="center"/>
      <protection locked="0"/>
    </xf>
    <xf numFmtId="0" fontId="6" fillId="0" borderId="33" xfId="56" applyFont="1" applyBorder="1" applyAlignment="1" applyProtection="1">
      <alignment horizontal="left" vertical="center" wrapText="1"/>
      <protection locked="0"/>
    </xf>
    <xf numFmtId="0" fontId="3" fillId="0" borderId="17" xfId="56" applyFont="1" applyBorder="1" applyAlignment="1" applyProtection="1">
      <alignment horizontal="center" vertical="center" wrapText="1"/>
      <protection locked="0"/>
    </xf>
    <xf numFmtId="0" fontId="3" fillId="34" borderId="17" xfId="56" applyFont="1" applyFill="1" applyBorder="1" applyAlignment="1" applyProtection="1">
      <alignment horizontal="center" vertical="center" wrapText="1"/>
      <protection locked="0"/>
    </xf>
    <xf numFmtId="0" fontId="5" fillId="36" borderId="0" xfId="55" applyFont="1" applyFill="1" applyBorder="1" applyAlignment="1" applyProtection="1">
      <alignment horizontal="center"/>
      <protection locked="0"/>
    </xf>
    <xf numFmtId="0" fontId="5" fillId="34" borderId="0" xfId="55" applyFont="1" applyFill="1" applyBorder="1" applyAlignment="1" applyProtection="1">
      <alignment horizontal="center"/>
      <protection locked="0"/>
    </xf>
    <xf numFmtId="0" fontId="6" fillId="0" borderId="18" xfId="55" applyFont="1" applyBorder="1" applyAlignment="1" applyProtection="1">
      <alignment horizontal="center" wrapText="1"/>
      <protection locked="0"/>
    </xf>
    <xf numFmtId="0" fontId="12" fillId="0" borderId="18" xfId="55" applyFont="1" applyBorder="1" applyAlignment="1" applyProtection="1">
      <alignment horizontal="center" vertical="center" wrapText="1"/>
      <protection/>
    </xf>
    <xf numFmtId="0" fontId="12" fillId="0" borderId="18" xfId="55" applyFont="1" applyBorder="1" applyAlignment="1" applyProtection="1">
      <alignment horizontal="center" wrapText="1"/>
      <protection locked="0"/>
    </xf>
    <xf numFmtId="0" fontId="13" fillId="0" borderId="0" xfId="55" applyFont="1" applyBorder="1" applyProtection="1">
      <alignment/>
      <protection locked="0"/>
    </xf>
    <xf numFmtId="0" fontId="13" fillId="0" borderId="0" xfId="55" applyFont="1" applyBorder="1" applyAlignment="1" applyProtection="1">
      <alignment horizontal="center"/>
      <protection locked="0"/>
    </xf>
    <xf numFmtId="0" fontId="13" fillId="0" borderId="0" xfId="55" applyFont="1" applyFill="1" applyBorder="1" applyProtection="1">
      <alignment/>
      <protection locked="0"/>
    </xf>
    <xf numFmtId="0" fontId="3" fillId="0" borderId="0" xfId="55" applyFont="1" applyBorder="1" applyProtection="1">
      <alignment/>
      <protection locked="0"/>
    </xf>
    <xf numFmtId="0" fontId="13" fillId="0" borderId="15" xfId="55" applyFont="1" applyFill="1" applyBorder="1" applyAlignment="1" applyProtection="1">
      <alignment vertical="center"/>
      <protection locked="0"/>
    </xf>
    <xf numFmtId="0" fontId="13" fillId="0" borderId="16" xfId="55" applyFont="1" applyFill="1" applyBorder="1" applyAlignment="1" applyProtection="1">
      <alignment vertical="center"/>
      <protection locked="0"/>
    </xf>
    <xf numFmtId="0" fontId="13" fillId="0" borderId="10" xfId="55" applyFont="1" applyFill="1" applyBorder="1" applyProtection="1">
      <alignment/>
      <protection locked="0"/>
    </xf>
    <xf numFmtId="0" fontId="14" fillId="0" borderId="0" xfId="55" applyFont="1" applyBorder="1" applyProtection="1">
      <alignment/>
      <protection locked="0"/>
    </xf>
    <xf numFmtId="0" fontId="14" fillId="0" borderId="0" xfId="55" applyFont="1" applyBorder="1" applyAlignment="1" applyProtection="1">
      <alignment horizontal="center"/>
      <protection locked="0"/>
    </xf>
    <xf numFmtId="0" fontId="14" fillId="0" borderId="0" xfId="55" applyFont="1" applyFill="1" applyBorder="1" applyProtection="1">
      <alignment/>
      <protection locked="0"/>
    </xf>
    <xf numFmtId="0" fontId="3" fillId="0" borderId="11" xfId="55" applyFont="1" applyFill="1" applyBorder="1" applyProtection="1">
      <alignment/>
      <protection locked="0"/>
    </xf>
    <xf numFmtId="0" fontId="3" fillId="0" borderId="0" xfId="55" applyFont="1" applyFill="1" applyBorder="1" applyProtection="1">
      <alignment/>
      <protection locked="0"/>
    </xf>
    <xf numFmtId="0" fontId="3" fillId="0" borderId="12" xfId="55" applyFont="1" applyFill="1" applyBorder="1" applyProtection="1">
      <alignment/>
      <protection locked="0"/>
    </xf>
    <xf numFmtId="0" fontId="3" fillId="0" borderId="0" xfId="55" applyFont="1" applyBorder="1" applyAlignment="1" applyProtection="1">
      <alignment horizontal="center"/>
      <protection locked="0"/>
    </xf>
    <xf numFmtId="0" fontId="3" fillId="0" borderId="0" xfId="55" applyFont="1" applyBorder="1" applyAlignment="1" applyProtection="1">
      <alignment horizontal="left"/>
      <protection locked="0"/>
    </xf>
    <xf numFmtId="0" fontId="15" fillId="0" borderId="11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55" applyFont="1" applyFill="1" applyProtection="1">
      <alignment/>
      <protection locked="0"/>
    </xf>
    <xf numFmtId="49" fontId="13" fillId="0" borderId="0" xfId="55" applyNumberFormat="1" applyFont="1" applyFill="1" applyAlignment="1" applyProtection="1">
      <alignment/>
      <protection locked="0"/>
    </xf>
    <xf numFmtId="0" fontId="13" fillId="0" borderId="0" xfId="55" applyFont="1" applyFill="1" applyBorder="1" applyProtection="1">
      <alignment/>
      <protection locked="0"/>
    </xf>
    <xf numFmtId="0" fontId="13" fillId="0" borderId="12" xfId="55" applyFont="1" applyFill="1" applyBorder="1" applyProtection="1">
      <alignment/>
      <protection locked="0"/>
    </xf>
    <xf numFmtId="0" fontId="3" fillId="0" borderId="0" xfId="55" applyFont="1" applyAlignment="1" applyProtection="1">
      <alignment horizontal="left" vertical="center"/>
      <protection locked="0"/>
    </xf>
    <xf numFmtId="0" fontId="13" fillId="0" borderId="0" xfId="55" applyFont="1" applyFill="1" applyAlignment="1" applyProtection="1">
      <alignment/>
      <protection locked="0"/>
    </xf>
    <xf numFmtId="49" fontId="3" fillId="0" borderId="0" xfId="55" applyNumberFormat="1" applyFont="1" applyFill="1" applyProtection="1">
      <alignment/>
      <protection locked="0"/>
    </xf>
    <xf numFmtId="0" fontId="3" fillId="0" borderId="0" xfId="55" applyFont="1" applyFill="1" applyProtection="1">
      <alignment/>
      <protection locked="0"/>
    </xf>
    <xf numFmtId="0" fontId="15" fillId="0" borderId="30" xfId="0" applyFont="1" applyBorder="1" applyAlignment="1">
      <alignment/>
    </xf>
    <xf numFmtId="0" fontId="33" fillId="0" borderId="13" xfId="0" applyFont="1" applyBorder="1" applyAlignment="1">
      <alignment/>
    </xf>
    <xf numFmtId="0" fontId="3" fillId="0" borderId="13" xfId="55" applyFont="1" applyBorder="1" applyProtection="1">
      <alignment/>
      <protection locked="0"/>
    </xf>
    <xf numFmtId="0" fontId="13" fillId="0" borderId="13" xfId="55" applyFont="1" applyFill="1" applyBorder="1" applyProtection="1">
      <alignment/>
      <protection locked="0"/>
    </xf>
    <xf numFmtId="0" fontId="13" fillId="0" borderId="14" xfId="55" applyFont="1" applyFill="1" applyBorder="1" applyProtection="1">
      <alignment/>
      <protection locked="0"/>
    </xf>
    <xf numFmtId="0" fontId="3" fillId="0" borderId="0" xfId="55" applyFont="1" applyAlignment="1" applyProtection="1">
      <alignment vertical="center"/>
      <protection locked="0"/>
    </xf>
    <xf numFmtId="0" fontId="15" fillId="0" borderId="0" xfId="55" applyFont="1" applyAlignment="1" applyProtection="1">
      <alignment vertical="center"/>
      <protection locked="0"/>
    </xf>
    <xf numFmtId="0" fontId="3" fillId="0" borderId="0" xfId="55" applyFont="1" applyBorder="1" applyAlignment="1" applyProtection="1">
      <alignment vertical="center"/>
      <protection locked="0"/>
    </xf>
    <xf numFmtId="0" fontId="3" fillId="34" borderId="0" xfId="55" applyFont="1" applyFill="1" applyBorder="1" applyProtection="1">
      <alignment/>
      <protection locked="0"/>
    </xf>
    <xf numFmtId="0" fontId="13" fillId="0" borderId="0" xfId="55" applyFont="1" applyAlignment="1" applyProtection="1">
      <alignment horizontal="right"/>
      <protection locked="0"/>
    </xf>
    <xf numFmtId="0" fontId="13" fillId="0" borderId="0" xfId="55" applyFont="1" applyAlignment="1" applyProtection="1">
      <alignment horizontal="center" vertical="center"/>
      <protection/>
    </xf>
    <xf numFmtId="0" fontId="13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horizontal="right"/>
      <protection locked="0"/>
    </xf>
    <xf numFmtId="0" fontId="3" fillId="0" borderId="0" xfId="55" applyFont="1" applyAlignment="1" applyProtection="1">
      <alignment horizontal="left"/>
      <protection locked="0"/>
    </xf>
    <xf numFmtId="0" fontId="13" fillId="0" borderId="0" xfId="55" applyFont="1" applyFill="1" applyBorder="1" applyAlignment="1" applyProtection="1">
      <alignment horizontal="center"/>
      <protection/>
    </xf>
    <xf numFmtId="0" fontId="3" fillId="0" borderId="0" xfId="55" applyFont="1" applyProtection="1">
      <alignment/>
      <protection locked="0"/>
    </xf>
    <xf numFmtId="0" fontId="13" fillId="0" borderId="0" xfId="55" applyFont="1" applyAlignment="1" applyProtection="1">
      <alignment horizontal="center"/>
      <protection/>
    </xf>
    <xf numFmtId="0" fontId="3" fillId="0" borderId="0" xfId="55" applyFont="1" applyAlignment="1" applyProtection="1">
      <alignment horizontal="center"/>
      <protection locked="0"/>
    </xf>
    <xf numFmtId="49" fontId="3" fillId="0" borderId="0" xfId="55" applyNumberFormat="1" applyFont="1" applyAlignment="1" applyProtection="1">
      <alignment horizontal="center"/>
      <protection locked="0"/>
    </xf>
    <xf numFmtId="0" fontId="3" fillId="0" borderId="0" xfId="55" applyFont="1" applyProtection="1">
      <alignment/>
      <protection locked="0"/>
    </xf>
    <xf numFmtId="49" fontId="3" fillId="0" borderId="0" xfId="55" applyNumberFormat="1" applyFont="1" applyAlignment="1" applyProtection="1">
      <alignment horizontal="center"/>
      <protection locked="0"/>
    </xf>
    <xf numFmtId="0" fontId="13" fillId="0" borderId="0" xfId="55" applyFont="1" applyBorder="1" applyAlignment="1" applyProtection="1">
      <alignment/>
      <protection locked="0"/>
    </xf>
    <xf numFmtId="49" fontId="3" fillId="0" borderId="0" xfId="55" applyNumberFormat="1" applyFont="1" applyBorder="1" applyAlignment="1" applyProtection="1">
      <alignment horizontal="center"/>
      <protection locked="0"/>
    </xf>
    <xf numFmtId="0" fontId="5" fillId="0" borderId="17" xfId="56" applyFont="1" applyBorder="1" applyAlignment="1" applyProtection="1">
      <alignment horizontal="center" vertical="center"/>
      <protection locked="0"/>
    </xf>
    <xf numFmtId="0" fontId="5" fillId="0" borderId="17" xfId="56" applyFont="1" applyBorder="1" applyAlignment="1" applyProtection="1">
      <alignment horizontal="center" vertical="center"/>
      <protection locked="0"/>
    </xf>
    <xf numFmtId="0" fontId="5" fillId="0" borderId="17" xfId="56" applyFont="1" applyBorder="1" applyAlignment="1" applyProtection="1">
      <alignment vertical="center" wrapText="1"/>
      <protection locked="0"/>
    </xf>
    <xf numFmtId="0" fontId="5" fillId="0" borderId="17" xfId="56" applyFont="1" applyBorder="1" applyAlignment="1">
      <alignment horizontal="center" vertical="center" wrapText="1"/>
      <protection/>
    </xf>
    <xf numFmtId="0" fontId="5" fillId="0" borderId="17" xfId="56" applyFont="1" applyBorder="1" applyAlignment="1" applyProtection="1">
      <alignment horizontal="center" vertical="center" wrapText="1"/>
      <protection locked="0"/>
    </xf>
    <xf numFmtId="14" fontId="5" fillId="0" borderId="17" xfId="56" applyNumberFormat="1" applyFont="1" applyBorder="1" applyAlignment="1">
      <alignment horizontal="center" vertical="center"/>
      <protection/>
    </xf>
    <xf numFmtId="49" fontId="5" fillId="0" borderId="17" xfId="56" applyNumberFormat="1" applyFont="1" applyBorder="1" applyAlignment="1" applyProtection="1">
      <alignment horizontal="center" vertical="center" wrapText="1"/>
      <protection locked="0"/>
    </xf>
    <xf numFmtId="0" fontId="5" fillId="34" borderId="17" xfId="56" applyFont="1" applyFill="1" applyBorder="1" applyAlignment="1" applyProtection="1">
      <alignment horizontal="center" vertical="center"/>
      <protection locked="0"/>
    </xf>
    <xf numFmtId="0" fontId="5" fillId="34" borderId="17" xfId="56" applyFont="1" applyFill="1" applyBorder="1" applyAlignment="1" applyProtection="1">
      <alignment vertical="center" wrapText="1"/>
      <protection locked="0"/>
    </xf>
    <xf numFmtId="49" fontId="5" fillId="34" borderId="17" xfId="56" applyNumberFormat="1" applyFont="1" applyFill="1" applyBorder="1" applyAlignment="1" applyProtection="1">
      <alignment horizontal="center" vertical="center" wrapText="1"/>
      <protection locked="0"/>
    </xf>
    <xf numFmtId="0" fontId="5" fillId="34" borderId="17" xfId="56" applyFont="1" applyFill="1" applyBorder="1" applyAlignment="1" applyProtection="1">
      <alignment horizontal="center" vertical="center" wrapText="1"/>
      <protection locked="0"/>
    </xf>
    <xf numFmtId="0" fontId="5" fillId="0" borderId="17" xfId="56" applyFont="1" applyBorder="1" applyAlignment="1" applyProtection="1">
      <alignment horizontal="left" vertical="center"/>
      <protection locked="0"/>
    </xf>
    <xf numFmtId="49" fontId="5" fillId="0" borderId="17" xfId="56" applyNumberFormat="1" applyFont="1" applyBorder="1" applyAlignment="1" applyProtection="1">
      <alignment horizontal="center" vertical="center"/>
      <protection locked="0"/>
    </xf>
    <xf numFmtId="0" fontId="5" fillId="0" borderId="17" xfId="56" applyFont="1" applyBorder="1" applyAlignment="1" applyProtection="1">
      <alignment vertical="center"/>
      <protection locked="0"/>
    </xf>
    <xf numFmtId="0" fontId="3" fillId="0" borderId="20" xfId="56" applyFont="1" applyBorder="1" applyAlignment="1" applyProtection="1">
      <alignment horizontal="center" vertical="center" wrapText="1"/>
      <protection locked="0"/>
    </xf>
    <xf numFmtId="0" fontId="3" fillId="0" borderId="17" xfId="56" applyFont="1" applyBorder="1" applyAlignment="1" applyProtection="1">
      <alignment horizontal="center" vertical="center" wrapText="1"/>
      <protection locked="0"/>
    </xf>
    <xf numFmtId="0" fontId="3" fillId="33" borderId="17" xfId="56" applyFont="1" applyFill="1" applyBorder="1" applyAlignment="1" applyProtection="1">
      <alignment horizontal="center" vertical="center"/>
      <protection locked="0"/>
    </xf>
    <xf numFmtId="0" fontId="3" fillId="33" borderId="17" xfId="56" applyFont="1" applyFill="1" applyBorder="1" applyAlignment="1" applyProtection="1">
      <alignment horizontal="center" vertical="center" wrapText="1"/>
      <protection locked="0"/>
    </xf>
    <xf numFmtId="0" fontId="3" fillId="33" borderId="0" xfId="56" applyFont="1" applyFill="1" applyAlignment="1" applyProtection="1">
      <alignment horizontal="center" vertical="center" wrapText="1"/>
      <protection locked="0"/>
    </xf>
    <xf numFmtId="0" fontId="11" fillId="0" borderId="29" xfId="55" applyFont="1" applyFill="1" applyBorder="1" applyAlignment="1">
      <alignment horizontal="center" vertical="center"/>
      <protection/>
    </xf>
    <xf numFmtId="0" fontId="11" fillId="0" borderId="35" xfId="55" applyFont="1" applyFill="1" applyBorder="1" applyAlignment="1">
      <alignment vertical="center"/>
      <protection/>
    </xf>
    <xf numFmtId="0" fontId="11" fillId="0" borderId="36" xfId="55" applyFont="1" applyFill="1" applyBorder="1" applyAlignment="1">
      <alignment horizontal="left" vertical="center"/>
      <protection/>
    </xf>
    <xf numFmtId="14" fontId="11" fillId="0" borderId="29" xfId="55" applyNumberFormat="1" applyFont="1" applyFill="1" applyBorder="1" applyAlignment="1">
      <alignment horizontal="center" vertical="center"/>
      <protection/>
    </xf>
    <xf numFmtId="0" fontId="11" fillId="0" borderId="21" xfId="55" applyFont="1" applyFill="1" applyBorder="1" applyAlignment="1">
      <alignment horizontal="center" vertical="center"/>
      <protection/>
    </xf>
    <xf numFmtId="0" fontId="11" fillId="0" borderId="23" xfId="55" applyFont="1" applyFill="1" applyBorder="1" applyAlignment="1">
      <alignment vertical="center"/>
      <protection/>
    </xf>
    <xf numFmtId="0" fontId="11" fillId="0" borderId="24" xfId="55" applyFont="1" applyFill="1" applyBorder="1" applyAlignment="1">
      <alignment horizontal="left" vertical="center"/>
      <protection/>
    </xf>
    <xf numFmtId="14" fontId="11" fillId="0" borderId="21" xfId="55" applyNumberFormat="1" applyFont="1" applyFill="1" applyBorder="1" applyAlignment="1">
      <alignment horizontal="center" vertical="center"/>
      <protection/>
    </xf>
    <xf numFmtId="0" fontId="11" fillId="0" borderId="23" xfId="55" applyFont="1" applyFill="1" applyBorder="1" applyAlignment="1" applyProtection="1">
      <alignment vertical="center" wrapText="1"/>
      <protection/>
    </xf>
    <xf numFmtId="0" fontId="11" fillId="0" borderId="24" xfId="55" applyFont="1" applyFill="1" applyBorder="1" applyAlignment="1" applyProtection="1">
      <alignment horizontal="left" vertical="center" wrapText="1"/>
      <protection/>
    </xf>
    <xf numFmtId="0" fontId="11" fillId="0" borderId="21" xfId="55" applyFont="1" applyBorder="1" applyAlignment="1">
      <alignment vertical="center"/>
      <protection/>
    </xf>
    <xf numFmtId="0" fontId="11" fillId="0" borderId="21" xfId="55" applyFont="1" applyBorder="1" applyAlignment="1">
      <alignment horizontal="center" vertical="center"/>
      <protection/>
    </xf>
    <xf numFmtId="0" fontId="11" fillId="0" borderId="23" xfId="55" applyFont="1" applyBorder="1" applyAlignment="1">
      <alignment vertical="center"/>
      <protection/>
    </xf>
    <xf numFmtId="0" fontId="11" fillId="0" borderId="24" xfId="55" applyFont="1" applyBorder="1" applyAlignment="1">
      <alignment vertical="center"/>
      <protection/>
    </xf>
    <xf numFmtId="0" fontId="3" fillId="33" borderId="37" xfId="56" applyFont="1" applyFill="1" applyBorder="1" applyAlignment="1" applyProtection="1">
      <alignment vertical="center" wrapText="1"/>
      <protection locked="0"/>
    </xf>
    <xf numFmtId="0" fontId="3" fillId="33" borderId="38" xfId="56" applyFont="1" applyFill="1" applyBorder="1" applyAlignment="1" applyProtection="1">
      <alignment vertical="center" wrapText="1"/>
      <protection locked="0"/>
    </xf>
    <xf numFmtId="49" fontId="3" fillId="33" borderId="17" xfId="56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56" applyFont="1" applyFill="1" applyBorder="1" applyAlignment="1">
      <alignment horizontal="center" vertical="center" wrapText="1"/>
      <protection/>
    </xf>
    <xf numFmtId="0" fontId="11" fillId="34" borderId="21" xfId="55" applyFont="1" applyFill="1" applyBorder="1" applyAlignment="1">
      <alignment horizontal="center" vertical="center"/>
      <protection/>
    </xf>
    <xf numFmtId="0" fontId="11" fillId="34" borderId="23" xfId="55" applyFont="1" applyFill="1" applyBorder="1" applyAlignment="1" applyProtection="1">
      <alignment vertical="center" wrapText="1"/>
      <protection/>
    </xf>
    <xf numFmtId="0" fontId="11" fillId="34" borderId="24" xfId="55" applyFont="1" applyFill="1" applyBorder="1" applyAlignment="1" applyProtection="1">
      <alignment horizontal="left" vertical="center" wrapText="1"/>
      <protection/>
    </xf>
    <xf numFmtId="0" fontId="11" fillId="34" borderId="21" xfId="55" applyFont="1" applyFill="1" applyBorder="1" applyAlignment="1">
      <alignment vertical="center"/>
      <protection/>
    </xf>
    <xf numFmtId="0" fontId="11" fillId="34" borderId="26" xfId="56" applyFont="1" applyFill="1" applyBorder="1" applyAlignment="1" applyProtection="1">
      <alignment vertical="center" wrapText="1"/>
      <protection locked="0"/>
    </xf>
    <xf numFmtId="0" fontId="11" fillId="34" borderId="27" xfId="56" applyFont="1" applyFill="1" applyBorder="1" applyAlignment="1" applyProtection="1">
      <alignment vertical="center" wrapText="1"/>
      <protection locked="0"/>
    </xf>
    <xf numFmtId="49" fontId="11" fillId="34" borderId="25" xfId="56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56" applyFont="1" applyBorder="1" applyAlignment="1" applyProtection="1">
      <alignment horizontal="center" vertical="center"/>
      <protection locked="0"/>
    </xf>
    <xf numFmtId="0" fontId="13" fillId="0" borderId="17" xfId="56" applyFont="1" applyBorder="1" applyAlignment="1" applyProtection="1">
      <alignment horizontal="center" vertical="center" wrapText="1"/>
      <protection locked="0"/>
    </xf>
    <xf numFmtId="3" fontId="3" fillId="35" borderId="17" xfId="57" applyNumberFormat="1" applyFont="1" applyFill="1" applyBorder="1" applyAlignment="1">
      <alignment horizontal="center" vertical="center" wrapText="1"/>
      <protection/>
    </xf>
    <xf numFmtId="49" fontId="3" fillId="35" borderId="17" xfId="57" applyNumberFormat="1" applyFont="1" applyFill="1" applyBorder="1" applyAlignment="1">
      <alignment horizontal="center" vertical="center" wrapText="1"/>
      <protection/>
    </xf>
    <xf numFmtId="49" fontId="3" fillId="35" borderId="17" xfId="57" applyNumberFormat="1" applyFont="1" applyFill="1" applyBorder="1" applyAlignment="1">
      <alignment vertical="center" wrapText="1"/>
      <protection/>
    </xf>
    <xf numFmtId="14" fontId="3" fillId="35" borderId="17" xfId="57" applyNumberFormat="1" applyFont="1" applyFill="1" applyBorder="1" applyAlignment="1">
      <alignment horizontal="center" vertical="center" wrapText="1"/>
      <protection/>
    </xf>
    <xf numFmtId="0" fontId="3" fillId="0" borderId="20" xfId="56" applyFont="1" applyBorder="1" applyAlignment="1" applyProtection="1">
      <alignment horizontal="center" vertical="center" wrapText="1"/>
      <protection locked="0"/>
    </xf>
    <xf numFmtId="0" fontId="3" fillId="0" borderId="18" xfId="56" applyFont="1" applyBorder="1" applyAlignment="1">
      <alignment horizontal="center" vertical="center" wrapText="1"/>
      <protection/>
    </xf>
    <xf numFmtId="9" fontId="3" fillId="0" borderId="20" xfId="56" applyNumberFormat="1" applyFont="1" applyBorder="1" applyAlignment="1" applyProtection="1">
      <alignment horizontal="center" vertical="center" wrapText="1"/>
      <protection locked="0"/>
    </xf>
    <xf numFmtId="0" fontId="3" fillId="0" borderId="20" xfId="56" applyFont="1" applyBorder="1" applyAlignment="1" applyProtection="1">
      <alignment horizontal="center"/>
      <protection locked="0"/>
    </xf>
    <xf numFmtId="0" fontId="3" fillId="0" borderId="20" xfId="56" applyFont="1" applyBorder="1" applyAlignment="1">
      <alignment horizont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0" xfId="56" applyFont="1" applyBorder="1" applyProtection="1">
      <alignment/>
      <protection locked="0"/>
    </xf>
    <xf numFmtId="0" fontId="3" fillId="0" borderId="18" xfId="56" applyFont="1" applyBorder="1" applyAlignment="1" applyProtection="1">
      <alignment horizontal="center" vertical="center" wrapText="1"/>
      <protection locked="0"/>
    </xf>
    <xf numFmtId="0" fontId="3" fillId="0" borderId="18" xfId="56" applyFont="1" applyBorder="1" applyAlignment="1" applyProtection="1">
      <alignment horizontal="center"/>
      <protection locked="0"/>
    </xf>
    <xf numFmtId="0" fontId="3" fillId="0" borderId="18" xfId="56" applyFont="1" applyBorder="1" applyAlignment="1">
      <alignment horizontal="center"/>
      <protection/>
    </xf>
    <xf numFmtId="0" fontId="3" fillId="0" borderId="18" xfId="56" applyFont="1" applyBorder="1" applyProtection="1">
      <alignment/>
      <protection locked="0"/>
    </xf>
    <xf numFmtId="0" fontId="3" fillId="0" borderId="19" xfId="56" applyFont="1" applyBorder="1" applyAlignment="1" applyProtection="1">
      <alignment horizontal="center" vertical="center" wrapText="1"/>
      <protection locked="0"/>
    </xf>
    <xf numFmtId="0" fontId="13" fillId="0" borderId="28" xfId="56" applyFont="1" applyBorder="1" applyAlignment="1" applyProtection="1">
      <alignment horizontal="center" vertical="center" wrapText="1"/>
      <protection locked="0"/>
    </xf>
    <xf numFmtId="0" fontId="13" fillId="0" borderId="28" xfId="56" applyFont="1" applyBorder="1" applyAlignment="1" applyProtection="1">
      <alignment horizontal="center" vertical="center"/>
      <protection locked="0"/>
    </xf>
    <xf numFmtId="0" fontId="3" fillId="0" borderId="39" xfId="56" applyFont="1" applyBorder="1" applyAlignment="1" applyProtection="1">
      <alignment horizontal="center"/>
      <protection locked="0"/>
    </xf>
    <xf numFmtId="0" fontId="3" fillId="0" borderId="40" xfId="56" applyFont="1" applyBorder="1" applyAlignment="1" applyProtection="1">
      <alignment horizontal="center"/>
      <protection locked="0"/>
    </xf>
    <xf numFmtId="0" fontId="3" fillId="0" borderId="19" xfId="56" applyFont="1" applyBorder="1" applyAlignment="1">
      <alignment horizontal="center" vertical="center" wrapText="1"/>
      <protection/>
    </xf>
    <xf numFmtId="9" fontId="3" fillId="0" borderId="17" xfId="56" applyNumberFormat="1" applyFont="1" applyBorder="1" applyAlignment="1" applyProtection="1">
      <alignment horizontal="center" vertical="center" wrapText="1"/>
      <protection locked="0"/>
    </xf>
    <xf numFmtId="0" fontId="5" fillId="0" borderId="17" xfId="55" applyFont="1" applyBorder="1" applyAlignment="1" applyProtection="1">
      <alignment vertical="center"/>
      <protection locked="0"/>
    </xf>
    <xf numFmtId="0" fontId="5" fillId="0" borderId="17" xfId="55" applyFont="1" applyBorder="1" applyProtection="1">
      <alignment/>
      <protection locked="0"/>
    </xf>
    <xf numFmtId="0" fontId="5" fillId="34" borderId="17" xfId="55" applyFont="1" applyFill="1" applyBorder="1" applyProtection="1">
      <alignment/>
      <protection locked="0"/>
    </xf>
    <xf numFmtId="49" fontId="8" fillId="0" borderId="0" xfId="55" applyNumberFormat="1" applyFont="1" applyBorder="1" applyAlignment="1" applyProtection="1">
      <alignment/>
      <protection locked="0"/>
    </xf>
    <xf numFmtId="0" fontId="3" fillId="0" borderId="17" xfId="55" applyFont="1" applyBorder="1" applyAlignment="1" applyProtection="1">
      <alignment horizontal="center" vertical="center"/>
      <protection locked="0"/>
    </xf>
    <xf numFmtId="0" fontId="3" fillId="0" borderId="17" xfId="55" applyFont="1" applyBorder="1" applyAlignment="1" applyProtection="1">
      <alignment horizontal="center" vertical="center" wrapText="1"/>
      <protection locked="0"/>
    </xf>
    <xf numFmtId="9" fontId="3" fillId="0" borderId="17" xfId="55" applyNumberFormat="1" applyFont="1" applyBorder="1" applyAlignment="1" applyProtection="1">
      <alignment horizontal="center" vertical="center" wrapText="1"/>
      <protection locked="0"/>
    </xf>
    <xf numFmtId="0" fontId="3" fillId="0" borderId="17" xfId="55" applyFont="1" applyBorder="1" applyProtection="1">
      <alignment/>
      <protection locked="0"/>
    </xf>
    <xf numFmtId="0" fontId="3" fillId="0" borderId="28" xfId="55" applyFont="1" applyBorder="1" applyAlignment="1" applyProtection="1">
      <alignment horizontal="left" vertical="center"/>
      <protection locked="0"/>
    </xf>
    <xf numFmtId="0" fontId="3" fillId="0" borderId="28" xfId="55" applyFont="1" applyBorder="1" applyAlignment="1" applyProtection="1">
      <alignment vertical="center"/>
      <protection locked="0"/>
    </xf>
    <xf numFmtId="0" fontId="3" fillId="0" borderId="17" xfId="55" applyFont="1" applyBorder="1" applyAlignment="1" applyProtection="1">
      <alignment/>
      <protection locked="0"/>
    </xf>
    <xf numFmtId="0" fontId="3" fillId="0" borderId="17" xfId="55" applyFont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/>
      <protection/>
    </xf>
    <xf numFmtId="49" fontId="13" fillId="0" borderId="0" xfId="55" applyNumberFormat="1" applyFont="1" applyFill="1" applyAlignment="1" applyProtection="1">
      <alignment/>
      <protection locked="0"/>
    </xf>
    <xf numFmtId="0" fontId="3" fillId="0" borderId="17" xfId="58" applyFont="1" applyFill="1" applyBorder="1" applyAlignment="1" applyProtection="1">
      <alignment horizontal="center" vertical="center" wrapText="1"/>
      <protection/>
    </xf>
    <xf numFmtId="0" fontId="3" fillId="0" borderId="34" xfId="58" applyFont="1" applyFill="1" applyBorder="1" applyAlignment="1" applyProtection="1">
      <alignment vertical="center" wrapText="1"/>
      <protection/>
    </xf>
    <xf numFmtId="0" fontId="3" fillId="0" borderId="28" xfId="58" applyFont="1" applyFill="1" applyBorder="1" applyAlignment="1" applyProtection="1">
      <alignment vertical="center" wrapText="1"/>
      <protection/>
    </xf>
    <xf numFmtId="0" fontId="3" fillId="0" borderId="1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58" applyFont="1" applyFill="1" applyBorder="1" applyAlignment="1">
      <alignment vertical="center"/>
      <protection/>
    </xf>
    <xf numFmtId="0" fontId="3" fillId="0" borderId="28" xfId="58" applyFont="1" applyFill="1" applyBorder="1" applyAlignment="1">
      <alignment vertical="center"/>
      <protection/>
    </xf>
    <xf numFmtId="0" fontId="3" fillId="0" borderId="28" xfId="55" applyFont="1" applyFill="1" applyBorder="1" applyAlignment="1" applyProtection="1">
      <alignment vertical="center" wrapText="1"/>
      <protection locked="0"/>
    </xf>
    <xf numFmtId="0" fontId="6" fillId="0" borderId="17" xfId="55" applyFont="1" applyBorder="1" applyAlignment="1" applyProtection="1">
      <alignment wrapText="1"/>
      <protection locked="0"/>
    </xf>
    <xf numFmtId="0" fontId="3" fillId="0" borderId="17" xfId="58" applyFont="1" applyFill="1" applyBorder="1" applyAlignment="1" applyProtection="1">
      <alignment horizontal="center" vertical="center"/>
      <protection/>
    </xf>
    <xf numFmtId="0" fontId="3" fillId="0" borderId="28" xfId="55" applyFont="1" applyFill="1" applyBorder="1" applyAlignment="1" applyProtection="1">
      <alignment vertical="center"/>
      <protection locked="0"/>
    </xf>
    <xf numFmtId="49" fontId="3" fillId="0" borderId="1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/>
      <protection locked="0"/>
    </xf>
    <xf numFmtId="49" fontId="4" fillId="0" borderId="0" xfId="55" applyNumberFormat="1" applyFont="1" applyFill="1" applyAlignment="1" applyProtection="1">
      <alignment horizontal="center"/>
      <protection locked="0"/>
    </xf>
    <xf numFmtId="0" fontId="4" fillId="0" borderId="17" xfId="55" applyFont="1" applyFill="1" applyBorder="1" applyAlignment="1" applyProtection="1">
      <alignment horizontal="center" vertical="center" wrapText="1"/>
      <protection locked="0"/>
    </xf>
    <xf numFmtId="0" fontId="4" fillId="0" borderId="41" xfId="55" applyFont="1" applyFill="1" applyBorder="1" applyAlignment="1" applyProtection="1">
      <alignment horizontal="center" vertical="center" wrapText="1"/>
      <protection locked="0"/>
    </xf>
    <xf numFmtId="0" fontId="4" fillId="0" borderId="42" xfId="55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left" vertical="center" wrapText="1"/>
      <protection locked="0"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left" vertical="center"/>
      <protection locked="0"/>
    </xf>
    <xf numFmtId="0" fontId="7" fillId="0" borderId="0" xfId="55" applyFont="1" applyBorder="1" applyAlignment="1" applyProtection="1">
      <alignment horizontal="center"/>
      <protection locked="0"/>
    </xf>
    <xf numFmtId="49" fontId="8" fillId="0" borderId="0" xfId="55" applyNumberFormat="1" applyFont="1" applyBorder="1" applyAlignment="1" applyProtection="1">
      <alignment horizontal="center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5" fillId="0" borderId="43" xfId="56" applyFont="1" applyBorder="1" applyAlignment="1" applyProtection="1">
      <alignment vertical="center" wrapText="1"/>
      <protection locked="0"/>
    </xf>
    <xf numFmtId="0" fontId="5" fillId="0" borderId="40" xfId="56" applyFont="1" applyBorder="1" applyAlignment="1" applyProtection="1">
      <alignment vertical="center" wrapText="1"/>
      <protection locked="0"/>
    </xf>
    <xf numFmtId="0" fontId="5" fillId="0" borderId="43" xfId="56" applyFont="1" applyBorder="1" applyAlignment="1" applyProtection="1">
      <alignment horizontal="left" vertical="center" wrapText="1"/>
      <protection locked="0"/>
    </xf>
    <xf numFmtId="0" fontId="5" fillId="0" borderId="40" xfId="56" applyFont="1" applyBorder="1" applyAlignment="1" applyProtection="1">
      <alignment horizontal="left" vertical="center" wrapText="1"/>
      <protection locked="0"/>
    </xf>
    <xf numFmtId="0" fontId="5" fillId="0" borderId="43" xfId="56" applyFont="1" applyBorder="1" applyProtection="1">
      <alignment/>
      <protection locked="0"/>
    </xf>
    <xf numFmtId="0" fontId="5" fillId="0" borderId="40" xfId="56" applyFont="1" applyBorder="1" applyProtection="1">
      <alignment/>
      <protection locked="0"/>
    </xf>
    <xf numFmtId="0" fontId="5" fillId="0" borderId="43" xfId="56" applyFont="1" applyBorder="1" applyAlignment="1" applyProtection="1">
      <alignment horizontal="left" vertical="center"/>
      <protection locked="0"/>
    </xf>
    <xf numFmtId="0" fontId="5" fillId="0" borderId="40" xfId="56" applyFont="1" applyBorder="1" applyAlignment="1" applyProtection="1">
      <alignment horizontal="left" vertical="center"/>
      <protection locked="0"/>
    </xf>
    <xf numFmtId="0" fontId="5" fillId="34" borderId="43" xfId="56" applyFont="1" applyFill="1" applyBorder="1" applyAlignment="1" applyProtection="1">
      <alignment vertical="center" wrapText="1"/>
      <protection locked="0"/>
    </xf>
    <xf numFmtId="0" fontId="5" fillId="34" borderId="40" xfId="56" applyFont="1" applyFill="1" applyBorder="1" applyAlignment="1" applyProtection="1">
      <alignment vertical="center" wrapText="1"/>
      <protection locked="0"/>
    </xf>
    <xf numFmtId="0" fontId="5" fillId="0" borderId="43" xfId="56" applyFont="1" applyBorder="1" applyAlignment="1" applyProtection="1">
      <alignment vertical="center"/>
      <protection locked="0"/>
    </xf>
    <xf numFmtId="0" fontId="5" fillId="0" borderId="40" xfId="56" applyFont="1" applyBorder="1" applyAlignment="1" applyProtection="1">
      <alignment vertical="center"/>
      <protection locked="0"/>
    </xf>
    <xf numFmtId="49" fontId="9" fillId="0" borderId="0" xfId="55" applyNumberFormat="1" applyFont="1" applyFill="1" applyAlignment="1" applyProtection="1">
      <alignment horizontal="center"/>
      <protection locked="0"/>
    </xf>
    <xf numFmtId="0" fontId="5" fillId="0" borderId="44" xfId="56" applyFont="1" applyBorder="1" applyAlignment="1" applyProtection="1">
      <alignment vertical="center" wrapText="1"/>
      <protection locked="0"/>
    </xf>
    <xf numFmtId="0" fontId="5" fillId="0" borderId="45" xfId="56" applyFont="1" applyBorder="1" applyAlignment="1" applyProtection="1">
      <alignment vertical="center" wrapText="1"/>
      <protection locked="0"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0" fontId="4" fillId="0" borderId="17" xfId="55" applyFont="1" applyFill="1" applyBorder="1" applyAlignment="1" applyProtection="1">
      <alignment horizontal="center" vertical="center" wrapText="1"/>
      <protection locked="0"/>
    </xf>
    <xf numFmtId="0" fontId="4" fillId="0" borderId="41" xfId="55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56" applyFont="1" applyBorder="1" applyAlignment="1" applyProtection="1">
      <alignment horizontal="center" vertical="center" wrapText="1"/>
      <protection locked="0"/>
    </xf>
    <xf numFmtId="0" fontId="4" fillId="0" borderId="17" xfId="55" applyFont="1" applyBorder="1" applyAlignment="1" applyProtection="1">
      <alignment horizontal="center" vertical="center" wrapText="1"/>
      <protection locked="0"/>
    </xf>
    <xf numFmtId="0" fontId="4" fillId="0" borderId="17" xfId="55" applyFont="1" applyBorder="1" applyAlignment="1" applyProtection="1">
      <alignment horizontal="center" vertical="center"/>
      <protection locked="0"/>
    </xf>
    <xf numFmtId="49" fontId="13" fillId="0" borderId="17" xfId="56" applyNumberFormat="1" applyFont="1" applyBorder="1" applyAlignment="1" applyProtection="1">
      <alignment horizontal="center" vertical="center" wrapText="1"/>
      <protection locked="0"/>
    </xf>
    <xf numFmtId="0" fontId="13" fillId="0" borderId="17" xfId="55" applyFont="1" applyFill="1" applyBorder="1" applyAlignment="1" applyProtection="1">
      <alignment horizontal="center" vertical="center" wrapText="1"/>
      <protection locked="0"/>
    </xf>
    <xf numFmtId="0" fontId="13" fillId="0" borderId="41" xfId="56" applyFont="1" applyBorder="1" applyAlignment="1" applyProtection="1">
      <alignment horizontal="center" vertical="center" wrapText="1"/>
      <protection locked="0"/>
    </xf>
    <xf numFmtId="0" fontId="13" fillId="0" borderId="42" xfId="56" applyFont="1" applyBorder="1" applyAlignment="1" applyProtection="1">
      <alignment horizontal="center" vertical="center" wrapText="1"/>
      <protection locked="0"/>
    </xf>
    <xf numFmtId="0" fontId="13" fillId="0" borderId="17" xfId="56" applyFont="1" applyBorder="1" applyAlignment="1" applyProtection="1">
      <alignment horizontal="center" vertical="center"/>
      <protection locked="0"/>
    </xf>
    <xf numFmtId="0" fontId="4" fillId="0" borderId="41" xfId="55" applyFont="1" applyBorder="1" applyAlignment="1" applyProtection="1">
      <alignment horizontal="center" vertical="center" wrapText="1"/>
      <protection locked="0"/>
    </xf>
    <xf numFmtId="0" fontId="4" fillId="0" borderId="42" xfId="55" applyFont="1" applyBorder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left" vertical="center" wrapText="1"/>
      <protection locked="0"/>
    </xf>
    <xf numFmtId="0" fontId="13" fillId="0" borderId="17" xfId="55" applyFont="1" applyFill="1" applyBorder="1" applyAlignment="1" applyProtection="1">
      <alignment horizontal="center" vertical="center" wrapText="1"/>
      <protection locked="0"/>
    </xf>
    <xf numFmtId="49" fontId="15" fillId="0" borderId="0" xfId="55" applyNumberFormat="1" applyFont="1" applyBorder="1" applyAlignment="1" applyProtection="1">
      <alignment horizontal="center"/>
      <protection locked="0"/>
    </xf>
    <xf numFmtId="0" fontId="13" fillId="0" borderId="41" xfId="55" applyFont="1" applyFill="1" applyBorder="1" applyAlignment="1" applyProtection="1">
      <alignment horizontal="center" vertical="center" wrapText="1"/>
      <protection locked="0"/>
    </xf>
    <xf numFmtId="0" fontId="13" fillId="0" borderId="42" xfId="55" applyFont="1" applyFill="1" applyBorder="1" applyAlignment="1" applyProtection="1">
      <alignment horizontal="center" vertical="center" wrapText="1"/>
      <protection locked="0"/>
    </xf>
    <xf numFmtId="0" fontId="13" fillId="0" borderId="0" xfId="55" applyFont="1" applyBorder="1" applyAlignment="1" applyProtection="1">
      <alignment horizontal="center"/>
      <protection locked="0"/>
    </xf>
    <xf numFmtId="0" fontId="14" fillId="0" borderId="0" xfId="55" applyFont="1" applyBorder="1" applyAlignment="1" applyProtection="1">
      <alignment horizontal="center"/>
      <protection locked="0"/>
    </xf>
    <xf numFmtId="0" fontId="13" fillId="0" borderId="17" xfId="55" applyFont="1" applyFill="1" applyBorder="1" applyAlignment="1" applyProtection="1">
      <alignment horizontal="center" vertical="center"/>
      <protection locked="0"/>
    </xf>
    <xf numFmtId="49" fontId="13" fillId="0" borderId="0" xfId="55" applyNumberFormat="1" applyFont="1" applyFill="1" applyAlignment="1" applyProtection="1">
      <alignment horizontal="center"/>
      <protection locked="0"/>
    </xf>
    <xf numFmtId="0" fontId="15" fillId="0" borderId="0" xfId="55" applyFont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left" vertical="center"/>
      <protection locked="0"/>
    </xf>
    <xf numFmtId="49" fontId="13" fillId="0" borderId="17" xfId="55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biên bản họp lớp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ung\Phong%20CTSV\Giay%20phep%20he_tet\2020\HE\DS%20SV%20KHONG%20NOP%20GIAY%20NGHI%20HE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ung\Phong%20CTSV\HS%20DANH%20GIA%20REN%20LUYEN\Nam%202019-2020\Hoc%20ky%202\VB%20cua%20Khoa\KHCT\&#272;I&#7874;M%20R&#200;N%20LUY&#7878;N%20KHOA%20KHCT\1.&#272;&#7840;I%20H&#7884;C%20CH&#205;NH%20TR&#7882;%20H&#7884;C%2019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KHÔNG NÔP"/>
      <sheetName val="Danh sách các lớp chưa nộp"/>
      <sheetName val="DANH SACH TONG HOP"/>
    </sheetNames>
    <sheetDataSet>
      <sheetData sheetId="2">
        <row r="650">
          <cell r="D650" t="str">
            <v>1905CTHA003</v>
          </cell>
          <cell r="E650" t="str">
            <v>x</v>
          </cell>
        </row>
        <row r="651">
          <cell r="D651" t="str">
            <v>1905CTHA007</v>
          </cell>
          <cell r="E651" t="str">
            <v>x</v>
          </cell>
        </row>
        <row r="652">
          <cell r="D652" t="str">
            <v>1905CTHA021</v>
          </cell>
          <cell r="E652" t="str">
            <v>x</v>
          </cell>
        </row>
        <row r="653">
          <cell r="E653" t="str">
            <v>x</v>
          </cell>
        </row>
        <row r="654">
          <cell r="D654" t="str">
            <v>1905CSCA003</v>
          </cell>
          <cell r="E654" t="str">
            <v>x</v>
          </cell>
        </row>
        <row r="655">
          <cell r="D655" t="str">
            <v>1905CSCA004</v>
          </cell>
          <cell r="E655" t="str">
            <v>x</v>
          </cell>
        </row>
        <row r="656">
          <cell r="D656" t="str">
            <v>1905CSCA006</v>
          </cell>
          <cell r="E656" t="str">
            <v>x</v>
          </cell>
        </row>
        <row r="657">
          <cell r="D657" t="str">
            <v>1905CSCA008</v>
          </cell>
          <cell r="E657" t="str">
            <v>x</v>
          </cell>
        </row>
        <row r="658">
          <cell r="D658" t="str">
            <v>1905CSCA014</v>
          </cell>
          <cell r="E658" t="str">
            <v>x</v>
          </cell>
        </row>
        <row r="659">
          <cell r="D659" t="str">
            <v>1905CSCA017</v>
          </cell>
          <cell r="E659" t="str">
            <v>x</v>
          </cell>
        </row>
        <row r="660">
          <cell r="D660" t="str">
            <v>1905CSCA021</v>
          </cell>
          <cell r="E660" t="str">
            <v>x</v>
          </cell>
        </row>
        <row r="661">
          <cell r="D661" t="str">
            <v>1905CSCA025</v>
          </cell>
          <cell r="E661" t="str">
            <v>Nộp muộn 25/9/2020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u BB HOP LOP"/>
      <sheetName val="Mau BB HOP KHOA"/>
    </sheetNames>
    <sheetDataSet>
      <sheetData sheetId="0">
        <row r="18">
          <cell r="B18" t="str">
            <v>1905CTHA001</v>
          </cell>
          <cell r="C18" t="str">
            <v>Trương Văn</v>
          </cell>
          <cell r="D18" t="str">
            <v> Duy</v>
          </cell>
          <cell r="E18" t="str">
            <v>16/11/2001</v>
          </cell>
          <cell r="F18">
            <v>70</v>
          </cell>
          <cell r="G18">
            <v>82</v>
          </cell>
        </row>
        <row r="19">
          <cell r="B19" t="str">
            <v>1905CTHA002</v>
          </cell>
          <cell r="C19" t="str">
            <v>Phạm Phú </v>
          </cell>
          <cell r="D19" t="str">
            <v>Đông</v>
          </cell>
          <cell r="E19" t="str">
            <v>17/09/2001</v>
          </cell>
          <cell r="F19">
            <v>62</v>
          </cell>
          <cell r="G19">
            <v>72</v>
          </cell>
        </row>
        <row r="20">
          <cell r="B20" t="str">
            <v>1905CTHA003</v>
          </cell>
          <cell r="C20" t="str">
            <v>Hảng A </v>
          </cell>
          <cell r="D20" t="str">
            <v>Giàng</v>
          </cell>
          <cell r="E20" t="str">
            <v>07/06/2000</v>
          </cell>
          <cell r="F20">
            <v>76</v>
          </cell>
          <cell r="G20">
            <v>71</v>
          </cell>
        </row>
        <row r="21">
          <cell r="B21" t="str">
            <v>1905CTHA005</v>
          </cell>
          <cell r="C21" t="str">
            <v>Nguyễn Thế  </v>
          </cell>
          <cell r="D21" t="str">
            <v>Hiệp</v>
          </cell>
          <cell r="E21" t="str">
            <v>31/01/2001</v>
          </cell>
          <cell r="F21">
            <v>87</v>
          </cell>
          <cell r="G21">
            <v>90</v>
          </cell>
        </row>
        <row r="22">
          <cell r="B22" t="str">
            <v>1905CTHA006</v>
          </cell>
          <cell r="C22" t="str">
            <v>Nguyễn Đức </v>
          </cell>
          <cell r="D22" t="str">
            <v>Huy</v>
          </cell>
          <cell r="E22" t="str">
            <v>04/01/2000</v>
          </cell>
          <cell r="F22">
            <v>85</v>
          </cell>
          <cell r="G22">
            <v>85</v>
          </cell>
        </row>
        <row r="23">
          <cell r="B23" t="str">
            <v>1905CTHA007</v>
          </cell>
          <cell r="C23" t="str">
            <v>Trần Quang </v>
          </cell>
          <cell r="D23" t="str">
            <v>Huy</v>
          </cell>
          <cell r="E23" t="str">
            <v>15/08/2000</v>
          </cell>
          <cell r="F23">
            <v>78</v>
          </cell>
          <cell r="G23">
            <v>72</v>
          </cell>
        </row>
        <row r="24">
          <cell r="B24" t="str">
            <v>1905CTHA008</v>
          </cell>
          <cell r="C24" t="str">
            <v>Đại Duy </v>
          </cell>
          <cell r="D24" t="str">
            <v>Kiên</v>
          </cell>
          <cell r="E24" t="str">
            <v>09/05/2001</v>
          </cell>
          <cell r="F24">
            <v>75</v>
          </cell>
          <cell r="G24">
            <v>73</v>
          </cell>
        </row>
        <row r="25">
          <cell r="B25" t="str">
            <v>1905CTHA009</v>
          </cell>
          <cell r="C25" t="str">
            <v>Trần Ngô Thùy </v>
          </cell>
          <cell r="D25" t="str">
            <v>Linh</v>
          </cell>
          <cell r="E25" t="str">
            <v>27/06/2001</v>
          </cell>
          <cell r="F25">
            <v>77</v>
          </cell>
          <cell r="G25">
            <v>80</v>
          </cell>
        </row>
        <row r="26">
          <cell r="B26" t="str">
            <v>1905CTHA010</v>
          </cell>
          <cell r="C26" t="str">
            <v>Hoàng Đăng </v>
          </cell>
          <cell r="D26" t="str">
            <v>Long</v>
          </cell>
          <cell r="E26" t="str">
            <v>23/05/2001</v>
          </cell>
          <cell r="F26">
            <v>86</v>
          </cell>
          <cell r="G26">
            <v>90</v>
          </cell>
        </row>
        <row r="27">
          <cell r="B27" t="str">
            <v>1905CTHA011</v>
          </cell>
          <cell r="C27" t="str">
            <v>Trần Trọng </v>
          </cell>
          <cell r="D27" t="str">
            <v>Lực</v>
          </cell>
          <cell r="E27" t="str">
            <v>13/02/1997</v>
          </cell>
          <cell r="F27">
            <v>86</v>
          </cell>
          <cell r="G27">
            <v>90</v>
          </cell>
        </row>
        <row r="28">
          <cell r="B28" t="str">
            <v>1905CTHA012</v>
          </cell>
          <cell r="C28" t="str">
            <v>Nguyễn Thị Trà </v>
          </cell>
          <cell r="D28" t="str">
            <v>My</v>
          </cell>
          <cell r="E28" t="str">
            <v>05/08/2001</v>
          </cell>
          <cell r="F28">
            <v>83</v>
          </cell>
          <cell r="G28">
            <v>88</v>
          </cell>
        </row>
        <row r="29">
          <cell r="B29" t="str">
            <v>1905CTHA013</v>
          </cell>
          <cell r="C29" t="str">
            <v>Đinh Phương </v>
          </cell>
          <cell r="D29" t="str">
            <v>Nam</v>
          </cell>
          <cell r="E29" t="str">
            <v>06/01/2001</v>
          </cell>
          <cell r="F29">
            <v>78</v>
          </cell>
          <cell r="G29">
            <v>80</v>
          </cell>
        </row>
        <row r="30">
          <cell r="B30" t="str">
            <v>1905CTHA014</v>
          </cell>
          <cell r="C30" t="str">
            <v>Nguyễn Thế Phương </v>
          </cell>
          <cell r="D30" t="str">
            <v>Nam</v>
          </cell>
          <cell r="E30" t="str">
            <v>19/08/2001</v>
          </cell>
          <cell r="F30">
            <v>71</v>
          </cell>
          <cell r="G30">
            <v>71</v>
          </cell>
        </row>
        <row r="31">
          <cell r="B31" t="str">
            <v>1905CTHA015</v>
          </cell>
          <cell r="C31" t="str">
            <v>Phạm Văn </v>
          </cell>
          <cell r="D31" t="str">
            <v>Nam</v>
          </cell>
          <cell r="E31" t="str">
            <v>04/05/2001</v>
          </cell>
          <cell r="F31">
            <v>81</v>
          </cell>
          <cell r="G31">
            <v>80</v>
          </cell>
        </row>
        <row r="32">
          <cell r="B32" t="str">
            <v>1905CTHA016</v>
          </cell>
          <cell r="C32" t="str">
            <v>Nguyễn Thị </v>
          </cell>
          <cell r="D32" t="str">
            <v>Ngọc</v>
          </cell>
          <cell r="E32" t="str">
            <v>10/10/2001</v>
          </cell>
          <cell r="F32">
            <v>85</v>
          </cell>
          <cell r="G32">
            <v>89</v>
          </cell>
        </row>
        <row r="33">
          <cell r="B33" t="str">
            <v>1905CTHA018</v>
          </cell>
          <cell r="C33" t="str">
            <v>Nguyễn Thị Hồng </v>
          </cell>
          <cell r="D33" t="str">
            <v>Nhung</v>
          </cell>
          <cell r="E33" t="str">
            <v>15/12/2001</v>
          </cell>
          <cell r="F33">
            <v>89</v>
          </cell>
          <cell r="G33">
            <v>85</v>
          </cell>
        </row>
        <row r="34">
          <cell r="B34" t="str">
            <v>1905CTHA020</v>
          </cell>
          <cell r="C34" t="str">
            <v>Trần Minh </v>
          </cell>
          <cell r="D34" t="str">
            <v>Quang</v>
          </cell>
          <cell r="E34" t="str">
            <v>11/08/2001</v>
          </cell>
          <cell r="F34">
            <v>77</v>
          </cell>
          <cell r="G34">
            <v>80</v>
          </cell>
        </row>
        <row r="35">
          <cell r="B35" t="str">
            <v>1905CTHA021</v>
          </cell>
          <cell r="C35" t="str">
            <v>Trần Trọng </v>
          </cell>
          <cell r="D35" t="str">
            <v>Tín</v>
          </cell>
          <cell r="E35" t="str">
            <v>20/05/2001</v>
          </cell>
          <cell r="F35">
            <v>72</v>
          </cell>
          <cell r="G35">
            <v>72</v>
          </cell>
        </row>
        <row r="36">
          <cell r="B36" t="str">
            <v>1905CTHA022</v>
          </cell>
          <cell r="C36" t="str">
            <v>Nguyễn Văn </v>
          </cell>
          <cell r="D36" t="str">
            <v>Toàn</v>
          </cell>
          <cell r="E36" t="str">
            <v>13/01/2001</v>
          </cell>
          <cell r="F36">
            <v>80</v>
          </cell>
          <cell r="G36">
            <v>82</v>
          </cell>
        </row>
        <row r="37">
          <cell r="B37" t="str">
            <v>1905CTHA023</v>
          </cell>
          <cell r="C37" t="str">
            <v>Hoàng Bách </v>
          </cell>
          <cell r="D37" t="str">
            <v>Việt</v>
          </cell>
          <cell r="E37" t="str">
            <v>12/02/2001</v>
          </cell>
          <cell r="F37">
            <v>84</v>
          </cell>
          <cell r="G37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156"/>
  <sheetViews>
    <sheetView zoomScale="85" zoomScaleNormal="85" zoomScalePageLayoutView="0" workbookViewId="0" topLeftCell="A10">
      <selection activeCell="A7" sqref="A7:N7"/>
    </sheetView>
  </sheetViews>
  <sheetFormatPr defaultColWidth="9.140625" defaultRowHeight="18.75" customHeight="1"/>
  <cols>
    <col min="1" max="1" width="4.57421875" style="46" customWidth="1"/>
    <col min="2" max="2" width="15.57421875" style="52" customWidth="1"/>
    <col min="3" max="3" width="20.140625" style="35" customWidth="1"/>
    <col min="4" max="4" width="7.140625" style="53" customWidth="1"/>
    <col min="5" max="5" width="12.8515625" style="76" customWidth="1"/>
    <col min="6" max="6" width="12.28125" style="46" customWidth="1"/>
    <col min="7" max="7" width="10.421875" style="46" customWidth="1"/>
    <col min="8" max="8" width="10.140625" style="52" hidden="1" customWidth="1"/>
    <col min="9" max="9" width="8.8515625" style="52" hidden="1" customWidth="1"/>
    <col min="10" max="10" width="9.8515625" style="46" hidden="1" customWidth="1"/>
    <col min="11" max="11" width="9.140625" style="46" hidden="1" customWidth="1"/>
    <col min="12" max="12" width="7.28125" style="46" hidden="1" customWidth="1"/>
    <col min="13" max="13" width="10.28125" style="46" customWidth="1"/>
    <col min="14" max="14" width="9.57421875" style="46" customWidth="1"/>
    <col min="15" max="15" width="11.00390625" style="46" hidden="1" customWidth="1"/>
    <col min="16" max="16" width="9.140625" style="46" customWidth="1"/>
    <col min="17" max="48" width="0" style="46" hidden="1" customWidth="1"/>
    <col min="49" max="16384" width="9.140625" style="46" customWidth="1"/>
  </cols>
  <sheetData>
    <row r="1" spans="1:48" ht="18.75" customHeight="1">
      <c r="A1" s="47" t="s">
        <v>135</v>
      </c>
      <c r="B1" s="48"/>
      <c r="C1" s="39"/>
      <c r="D1" s="314" t="s">
        <v>0</v>
      </c>
      <c r="E1" s="314"/>
      <c r="F1" s="314"/>
      <c r="G1" s="314"/>
      <c r="H1" s="314"/>
      <c r="I1" s="314"/>
      <c r="J1" s="314"/>
      <c r="K1" s="314"/>
      <c r="L1" s="314"/>
      <c r="M1" s="314"/>
      <c r="N1" s="314"/>
      <c r="AD1" s="31" t="s">
        <v>47</v>
      </c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3"/>
    </row>
    <row r="2" spans="1:48" ht="18.75" customHeight="1">
      <c r="A2" s="49" t="s">
        <v>134</v>
      </c>
      <c r="B2" s="50"/>
      <c r="C2" s="51"/>
      <c r="D2" s="323" t="s">
        <v>1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AD2" s="34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6"/>
    </row>
    <row r="3" spans="5:48" ht="18.75" customHeight="1">
      <c r="E3" s="324" t="s">
        <v>614</v>
      </c>
      <c r="F3" s="324"/>
      <c r="G3" s="324"/>
      <c r="H3" s="324"/>
      <c r="I3" s="324"/>
      <c r="J3" s="324"/>
      <c r="K3" s="324"/>
      <c r="L3" s="324"/>
      <c r="M3" s="324"/>
      <c r="N3" s="324"/>
      <c r="AD3" s="135" t="s">
        <v>48</v>
      </c>
      <c r="AE3" s="143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6"/>
    </row>
    <row r="4" spans="1:48" ht="18.75" customHeight="1">
      <c r="A4" s="314" t="s">
        <v>136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AD4" s="135" t="s">
        <v>49</v>
      </c>
      <c r="AE4" s="137" t="s">
        <v>50</v>
      </c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6"/>
    </row>
    <row r="5" spans="1:48" s="37" customFormat="1" ht="18.75" customHeight="1">
      <c r="A5" s="325" t="s">
        <v>137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Z5" s="38"/>
      <c r="AD5" s="135" t="s">
        <v>51</v>
      </c>
      <c r="AE5" s="137" t="s">
        <v>52</v>
      </c>
      <c r="AF5" s="46"/>
      <c r="AG5" s="46"/>
      <c r="AH5" s="46"/>
      <c r="AI5" s="46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5"/>
      <c r="AV5" s="36"/>
    </row>
    <row r="6" spans="1:48" s="37" customFormat="1" ht="18.75" customHeight="1">
      <c r="A6" s="325" t="s">
        <v>615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Z6" s="38"/>
      <c r="AD6" s="135" t="s">
        <v>53</v>
      </c>
      <c r="AE6" s="137" t="s">
        <v>54</v>
      </c>
      <c r="AF6" s="46"/>
      <c r="AG6" s="46"/>
      <c r="AH6" s="46"/>
      <c r="AI6" s="46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40"/>
    </row>
    <row r="7" spans="1:48" s="37" customFormat="1" ht="18.75" customHeight="1">
      <c r="A7" s="322" t="s">
        <v>616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8"/>
      <c r="P7" s="41"/>
      <c r="Q7" s="41"/>
      <c r="R7" s="41"/>
      <c r="S7" s="41"/>
      <c r="T7" s="41"/>
      <c r="Z7" s="42"/>
      <c r="AD7" s="135" t="s">
        <v>49</v>
      </c>
      <c r="AE7" s="137" t="s">
        <v>55</v>
      </c>
      <c r="AF7" s="46"/>
      <c r="AG7" s="46"/>
      <c r="AH7" s="46"/>
      <c r="AI7" s="46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40"/>
    </row>
    <row r="8" spans="1:48" s="43" customFormat="1" ht="18.75" customHeight="1">
      <c r="A8" s="54" t="s">
        <v>143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42"/>
      <c r="AD8" s="135" t="s">
        <v>51</v>
      </c>
      <c r="AE8" s="137" t="s">
        <v>56</v>
      </c>
      <c r="AF8" s="46"/>
      <c r="AG8" s="46"/>
      <c r="AH8" s="46"/>
      <c r="AI8" s="46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40"/>
    </row>
    <row r="9" spans="1:48" s="43" customFormat="1" ht="18.75" customHeight="1">
      <c r="A9" s="54" t="s">
        <v>138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AD9" s="138" t="s">
        <v>57</v>
      </c>
      <c r="AE9" s="144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44"/>
      <c r="AV9" s="45"/>
    </row>
    <row r="10" spans="1:14" s="43" customFormat="1" ht="16.5">
      <c r="A10" s="8" t="s">
        <v>139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8" s="43" customFormat="1" ht="16.5">
      <c r="A11" s="322" t="s">
        <v>140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R11" s="43" t="s">
        <v>2</v>
      </c>
    </row>
    <row r="12" spans="1:18" s="37" customFormat="1" ht="16.5">
      <c r="A12" s="8" t="s">
        <v>620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R12" s="37" t="s">
        <v>3</v>
      </c>
    </row>
    <row r="13" spans="1:18" s="37" customFormat="1" ht="18.75" customHeight="1">
      <c r="A13" s="319" t="s">
        <v>4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R13" s="37" t="s">
        <v>5</v>
      </c>
    </row>
    <row r="14" spans="1:18" s="37" customFormat="1" ht="16.5" customHeight="1">
      <c r="A14" s="319" t="s">
        <v>141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R14" s="37" t="s">
        <v>6</v>
      </c>
    </row>
    <row r="15" spans="1:18" s="37" customFormat="1" ht="18.75" customHeight="1">
      <c r="A15" s="319" t="s">
        <v>7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R15" s="37" t="s">
        <v>8</v>
      </c>
    </row>
    <row r="16" spans="1:19" ht="13.5" customHeight="1">
      <c r="A16" s="43"/>
      <c r="B16" s="57"/>
      <c r="C16" s="43"/>
      <c r="D16" s="58"/>
      <c r="E16" s="59"/>
      <c r="F16" s="43"/>
      <c r="G16" s="43"/>
      <c r="H16" s="57"/>
      <c r="I16" s="57"/>
      <c r="J16" s="43"/>
      <c r="K16" s="43"/>
      <c r="L16" s="43"/>
      <c r="M16" s="43"/>
      <c r="N16" s="43"/>
      <c r="R16" s="46" t="s">
        <v>9</v>
      </c>
      <c r="S16" s="46" t="s">
        <v>10</v>
      </c>
    </row>
    <row r="17" spans="1:18" ht="24" customHeight="1">
      <c r="A17" s="320" t="s">
        <v>11</v>
      </c>
      <c r="B17" s="320" t="s">
        <v>12</v>
      </c>
      <c r="C17" s="316" t="s">
        <v>13</v>
      </c>
      <c r="D17" s="316"/>
      <c r="E17" s="321" t="s">
        <v>14</v>
      </c>
      <c r="F17" s="316" t="s">
        <v>15</v>
      </c>
      <c r="G17" s="316" t="s">
        <v>16</v>
      </c>
      <c r="H17" s="316" t="s">
        <v>17</v>
      </c>
      <c r="I17" s="316"/>
      <c r="J17" s="316" t="s">
        <v>18</v>
      </c>
      <c r="K17" s="316"/>
      <c r="L17" s="316" t="s">
        <v>19</v>
      </c>
      <c r="M17" s="317" t="s">
        <v>20</v>
      </c>
      <c r="N17" s="316" t="s">
        <v>21</v>
      </c>
      <c r="R17" s="46" t="s">
        <v>22</v>
      </c>
    </row>
    <row r="18" spans="1:18" ht="24" customHeight="1">
      <c r="A18" s="320"/>
      <c r="B18" s="320"/>
      <c r="C18" s="317"/>
      <c r="D18" s="316"/>
      <c r="E18" s="321"/>
      <c r="F18" s="316"/>
      <c r="G18" s="316"/>
      <c r="H18" s="26" t="s">
        <v>23</v>
      </c>
      <c r="I18" s="26" t="s">
        <v>24</v>
      </c>
      <c r="J18" s="26" t="s">
        <v>23</v>
      </c>
      <c r="K18" s="26" t="s">
        <v>24</v>
      </c>
      <c r="L18" s="316"/>
      <c r="M18" s="318"/>
      <c r="N18" s="316"/>
      <c r="R18" s="46" t="s">
        <v>25</v>
      </c>
    </row>
    <row r="19" spans="1:18" ht="25.5" customHeight="1">
      <c r="A19" s="145">
        <v>1</v>
      </c>
      <c r="B19" s="146" t="s">
        <v>58</v>
      </c>
      <c r="C19" s="146" t="s">
        <v>59</v>
      </c>
      <c r="D19" s="147" t="s">
        <v>60</v>
      </c>
      <c r="E19" s="148" t="s">
        <v>61</v>
      </c>
      <c r="F19" s="149">
        <v>83</v>
      </c>
      <c r="G19" s="149">
        <v>83</v>
      </c>
      <c r="H19" s="60"/>
      <c r="I19" s="61">
        <f>IF(H19&gt;=90,"Xuất sắc",IF(H19&gt;=80,"Tốt",IF(H19&gt;=65,"Khá",IF(H19&gt;=50,"TB",""))))</f>
      </c>
      <c r="J19" s="60"/>
      <c r="K19" s="61">
        <f>IF(J19&gt;=90,"Xuất sắc",IF(J19&gt;=80,"Tốt",IF(J19&gt;=65,"Khá",IF(J19&gt;=50,"TB",""))))</f>
      </c>
      <c r="L19" s="62">
        <f>K19</f>
      </c>
      <c r="M19" s="150" t="s">
        <v>144</v>
      </c>
      <c r="N19" s="63"/>
      <c r="O19" s="151" t="str">
        <f>IF(F19&gt;=90,"Xuất sắc",IF(F19&gt;=80,"Tốt",IF(F19&gt;=65,"Khá",IF(F19&gt;=50,"TB",""))))</f>
        <v>Tốt</v>
      </c>
      <c r="R19" s="46" t="s">
        <v>26</v>
      </c>
    </row>
    <row r="20" spans="1:18" ht="25.5" customHeight="1">
      <c r="A20" s="145">
        <v>2</v>
      </c>
      <c r="B20" s="146" t="s">
        <v>62</v>
      </c>
      <c r="C20" s="146" t="s">
        <v>63</v>
      </c>
      <c r="D20" s="152" t="s">
        <v>64</v>
      </c>
      <c r="E20" s="148" t="s">
        <v>65</v>
      </c>
      <c r="F20" s="153">
        <v>73</v>
      </c>
      <c r="G20" s="153">
        <v>73</v>
      </c>
      <c r="H20" s="64"/>
      <c r="I20" s="65">
        <f aca="true" t="shared" si="0" ref="I20:I38">IF(H20&gt;=90,"Xuất sắc",IF(H20&gt;=80,"Tốt",IF(H20&gt;=65,"Khá",IF(H20&gt;=50,"TB",""))))</f>
      </c>
      <c r="J20" s="64"/>
      <c r="K20" s="65">
        <f aca="true" t="shared" si="1" ref="K20:K38">IF(J20&gt;=90,"Xuất sắc",IF(J20&gt;=80,"Tốt",IF(J20&gt;=65,"Khá",IF(J20&gt;=50,"TB",""))))</f>
      </c>
      <c r="L20" s="62">
        <f aca="true" t="shared" si="2" ref="L20:L38">K20</f>
      </c>
      <c r="M20" s="154" t="s">
        <v>145</v>
      </c>
      <c r="N20" s="66"/>
      <c r="O20" s="151" t="str">
        <f aca="true" t="shared" si="3" ref="O20:O38">IF(F20&gt;=90,"Xuất sắc",IF(F20&gt;=80,"Tốt",IF(F20&gt;=65,"Khá",IF(F20&gt;=50,"TB",""))))</f>
        <v>Khá</v>
      </c>
      <c r="R20" s="46" t="s">
        <v>27</v>
      </c>
    </row>
    <row r="21" spans="1:18" ht="25.5" customHeight="1">
      <c r="A21" s="145">
        <v>3</v>
      </c>
      <c r="B21" s="146" t="s">
        <v>66</v>
      </c>
      <c r="C21" s="146" t="s">
        <v>67</v>
      </c>
      <c r="D21" s="152" t="s">
        <v>68</v>
      </c>
      <c r="E21" s="148" t="s">
        <v>69</v>
      </c>
      <c r="F21" s="153">
        <v>65</v>
      </c>
      <c r="G21" s="153">
        <v>65</v>
      </c>
      <c r="H21" s="64"/>
      <c r="I21" s="65">
        <f t="shared" si="0"/>
      </c>
      <c r="J21" s="64"/>
      <c r="K21" s="65">
        <f t="shared" si="1"/>
      </c>
      <c r="L21" s="62">
        <f t="shared" si="2"/>
      </c>
      <c r="M21" s="154" t="s">
        <v>392</v>
      </c>
      <c r="N21" s="128" t="s">
        <v>612</v>
      </c>
      <c r="O21" s="151" t="str">
        <f t="shared" si="3"/>
        <v>Khá</v>
      </c>
      <c r="R21" s="46" t="s">
        <v>28</v>
      </c>
    </row>
    <row r="22" spans="1:18" ht="25.5" customHeight="1">
      <c r="A22" s="145">
        <v>4</v>
      </c>
      <c r="B22" s="146" t="s">
        <v>70</v>
      </c>
      <c r="C22" s="146" t="s">
        <v>71</v>
      </c>
      <c r="D22" s="152" t="s">
        <v>72</v>
      </c>
      <c r="E22" s="148" t="s">
        <v>73</v>
      </c>
      <c r="F22" s="153">
        <v>93</v>
      </c>
      <c r="G22" s="153">
        <v>91</v>
      </c>
      <c r="H22" s="64"/>
      <c r="I22" s="65">
        <f t="shared" si="0"/>
      </c>
      <c r="J22" s="64"/>
      <c r="K22" s="65">
        <f t="shared" si="1"/>
      </c>
      <c r="L22" s="62">
        <f t="shared" si="2"/>
      </c>
      <c r="M22" s="154" t="str">
        <f>IF(L22&gt;=90,"Xuất sắc",IF(L22&gt;=80,"Tốt",IF(L22&gt;=65,"Khá",IF(L22&gt;=50,"TB",IF(L22&gt;=49,"Yếu",IF(L22&gt;=1,"Kém","0"))))))</f>
        <v>Xuất sắc</v>
      </c>
      <c r="N22" s="66"/>
      <c r="O22" s="151" t="str">
        <f t="shared" si="3"/>
        <v>Xuất sắc</v>
      </c>
      <c r="R22" s="46" t="s">
        <v>29</v>
      </c>
    </row>
    <row r="23" spans="1:18" ht="25.5" customHeight="1">
      <c r="A23" s="145">
        <v>5</v>
      </c>
      <c r="B23" s="146" t="s">
        <v>74</v>
      </c>
      <c r="C23" s="146" t="s">
        <v>75</v>
      </c>
      <c r="D23" s="152" t="s">
        <v>76</v>
      </c>
      <c r="E23" s="148" t="s">
        <v>77</v>
      </c>
      <c r="F23" s="153">
        <v>89</v>
      </c>
      <c r="G23" s="153">
        <v>89</v>
      </c>
      <c r="H23" s="64"/>
      <c r="I23" s="65">
        <f t="shared" si="0"/>
      </c>
      <c r="J23" s="64"/>
      <c r="K23" s="65">
        <f t="shared" si="1"/>
      </c>
      <c r="L23" s="62">
        <f t="shared" si="2"/>
      </c>
      <c r="M23" s="154" t="s">
        <v>144</v>
      </c>
      <c r="N23" s="66"/>
      <c r="O23" s="151" t="str">
        <f t="shared" si="3"/>
        <v>Tốt</v>
      </c>
      <c r="R23" s="46" t="s">
        <v>30</v>
      </c>
    </row>
    <row r="24" spans="1:18" ht="25.5" customHeight="1">
      <c r="A24" s="145">
        <v>6</v>
      </c>
      <c r="B24" s="146" t="s">
        <v>78</v>
      </c>
      <c r="C24" s="146" t="s">
        <v>79</v>
      </c>
      <c r="D24" s="152" t="s">
        <v>76</v>
      </c>
      <c r="E24" s="148" t="s">
        <v>80</v>
      </c>
      <c r="F24" s="155">
        <v>80</v>
      </c>
      <c r="G24" s="155">
        <v>79</v>
      </c>
      <c r="H24" s="129"/>
      <c r="I24" s="130">
        <f t="shared" si="0"/>
      </c>
      <c r="J24" s="129"/>
      <c r="K24" s="130">
        <f t="shared" si="1"/>
      </c>
      <c r="L24" s="131">
        <f t="shared" si="2"/>
      </c>
      <c r="M24" s="156" t="s">
        <v>145</v>
      </c>
      <c r="N24" s="162" t="s">
        <v>613</v>
      </c>
      <c r="O24" s="151" t="str">
        <f t="shared" si="3"/>
        <v>Tốt</v>
      </c>
      <c r="R24" s="46" t="s">
        <v>31</v>
      </c>
    </row>
    <row r="25" spans="1:18" ht="25.5" customHeight="1">
      <c r="A25" s="145">
        <v>7</v>
      </c>
      <c r="B25" s="146" t="s">
        <v>81</v>
      </c>
      <c r="C25" s="146" t="s">
        <v>82</v>
      </c>
      <c r="D25" s="152" t="s">
        <v>83</v>
      </c>
      <c r="E25" s="148" t="s">
        <v>84</v>
      </c>
      <c r="F25" s="153">
        <v>75</v>
      </c>
      <c r="G25" s="153">
        <v>75</v>
      </c>
      <c r="H25" s="64"/>
      <c r="I25" s="65">
        <f t="shared" si="0"/>
      </c>
      <c r="J25" s="64"/>
      <c r="K25" s="65">
        <f t="shared" si="1"/>
      </c>
      <c r="L25" s="62">
        <f t="shared" si="2"/>
      </c>
      <c r="M25" s="154" t="s">
        <v>145</v>
      </c>
      <c r="N25" s="66"/>
      <c r="O25" s="151" t="str">
        <f t="shared" si="3"/>
        <v>Khá</v>
      </c>
      <c r="R25" s="46" t="s">
        <v>25</v>
      </c>
    </row>
    <row r="26" spans="1:18" ht="25.5" customHeight="1">
      <c r="A26" s="145">
        <v>8</v>
      </c>
      <c r="B26" s="146" t="s">
        <v>85</v>
      </c>
      <c r="C26" s="146" t="s">
        <v>86</v>
      </c>
      <c r="D26" s="152" t="s">
        <v>87</v>
      </c>
      <c r="E26" s="148" t="s">
        <v>88</v>
      </c>
      <c r="F26" s="153">
        <v>81</v>
      </c>
      <c r="G26" s="153">
        <v>81</v>
      </c>
      <c r="H26" s="64"/>
      <c r="I26" s="65">
        <f t="shared" si="0"/>
      </c>
      <c r="J26" s="64"/>
      <c r="K26" s="65">
        <f t="shared" si="1"/>
      </c>
      <c r="L26" s="62">
        <f t="shared" si="2"/>
      </c>
      <c r="M26" s="154" t="s">
        <v>144</v>
      </c>
      <c r="N26" s="66"/>
      <c r="O26" s="151" t="str">
        <f t="shared" si="3"/>
        <v>Tốt</v>
      </c>
      <c r="R26" s="46" t="s">
        <v>32</v>
      </c>
    </row>
    <row r="27" spans="1:18" ht="25.5" customHeight="1">
      <c r="A27" s="145">
        <v>9</v>
      </c>
      <c r="B27" s="146" t="s">
        <v>89</v>
      </c>
      <c r="C27" s="146" t="s">
        <v>90</v>
      </c>
      <c r="D27" s="152" t="s">
        <v>91</v>
      </c>
      <c r="E27" s="148" t="s">
        <v>92</v>
      </c>
      <c r="F27" s="153">
        <v>89</v>
      </c>
      <c r="G27" s="153">
        <v>89</v>
      </c>
      <c r="H27" s="64"/>
      <c r="I27" s="65">
        <f t="shared" si="0"/>
      </c>
      <c r="J27" s="64"/>
      <c r="K27" s="65">
        <f t="shared" si="1"/>
      </c>
      <c r="L27" s="62">
        <f t="shared" si="2"/>
      </c>
      <c r="M27" s="154" t="s">
        <v>144</v>
      </c>
      <c r="N27" s="66"/>
      <c r="O27" s="151" t="str">
        <f t="shared" si="3"/>
        <v>Tốt</v>
      </c>
      <c r="R27" s="46" t="s">
        <v>33</v>
      </c>
    </row>
    <row r="28" spans="1:18" ht="25.5" customHeight="1">
      <c r="A28" s="145">
        <v>10</v>
      </c>
      <c r="B28" s="146" t="s">
        <v>93</v>
      </c>
      <c r="C28" s="146" t="s">
        <v>94</v>
      </c>
      <c r="D28" s="152" t="s">
        <v>95</v>
      </c>
      <c r="E28" s="148" t="s">
        <v>96</v>
      </c>
      <c r="F28" s="153">
        <v>91</v>
      </c>
      <c r="G28" s="153">
        <v>90</v>
      </c>
      <c r="H28" s="64"/>
      <c r="I28" s="65">
        <f t="shared" si="0"/>
      </c>
      <c r="J28" s="64"/>
      <c r="K28" s="65">
        <f t="shared" si="1"/>
      </c>
      <c r="L28" s="62">
        <f t="shared" si="2"/>
      </c>
      <c r="M28" s="154" t="str">
        <f>IF(L28&gt;=90,"Xuất sắc",IF(L28&gt;=80,"Tốt",IF(L28&gt;=65,"Khá",IF(L28&gt;=50,"TB",IF(L28&gt;=49,"Yếu",IF(L28&gt;=1,"Kém","0"))))))</f>
        <v>Xuất sắc</v>
      </c>
      <c r="N28" s="66"/>
      <c r="O28" s="151" t="str">
        <f t="shared" si="3"/>
        <v>Xuất sắc</v>
      </c>
      <c r="R28" s="46" t="s">
        <v>34</v>
      </c>
    </row>
    <row r="29" spans="1:18" ht="25.5" customHeight="1">
      <c r="A29" s="145">
        <v>11</v>
      </c>
      <c r="B29" s="146" t="s">
        <v>97</v>
      </c>
      <c r="C29" s="146" t="s">
        <v>98</v>
      </c>
      <c r="D29" s="152" t="s">
        <v>99</v>
      </c>
      <c r="E29" s="148" t="s">
        <v>100</v>
      </c>
      <c r="F29" s="153">
        <v>89</v>
      </c>
      <c r="G29" s="153">
        <v>89</v>
      </c>
      <c r="H29" s="64"/>
      <c r="I29" s="65">
        <f t="shared" si="0"/>
      </c>
      <c r="J29" s="64"/>
      <c r="K29" s="65">
        <f t="shared" si="1"/>
      </c>
      <c r="L29" s="62">
        <f t="shared" si="2"/>
      </c>
      <c r="M29" s="154" t="s">
        <v>144</v>
      </c>
      <c r="N29" s="66"/>
      <c r="O29" s="151" t="str">
        <f t="shared" si="3"/>
        <v>Tốt</v>
      </c>
      <c r="R29" s="46" t="s">
        <v>35</v>
      </c>
    </row>
    <row r="30" spans="1:18" ht="25.5" customHeight="1">
      <c r="A30" s="145">
        <v>12</v>
      </c>
      <c r="B30" s="146" t="s">
        <v>101</v>
      </c>
      <c r="C30" s="146" t="s">
        <v>102</v>
      </c>
      <c r="D30" s="152" t="s">
        <v>103</v>
      </c>
      <c r="E30" s="148" t="s">
        <v>104</v>
      </c>
      <c r="F30" s="153">
        <v>83</v>
      </c>
      <c r="G30" s="153">
        <v>83</v>
      </c>
      <c r="H30" s="64"/>
      <c r="I30" s="65">
        <f t="shared" si="0"/>
      </c>
      <c r="J30" s="64"/>
      <c r="K30" s="65">
        <f t="shared" si="1"/>
      </c>
      <c r="L30" s="62">
        <f t="shared" si="2"/>
      </c>
      <c r="M30" s="154" t="s">
        <v>144</v>
      </c>
      <c r="N30" s="66"/>
      <c r="O30" s="151" t="str">
        <f t="shared" si="3"/>
        <v>Tốt</v>
      </c>
      <c r="R30" s="46" t="s">
        <v>36</v>
      </c>
    </row>
    <row r="31" spans="1:15" ht="25.5" customHeight="1">
      <c r="A31" s="145">
        <v>13</v>
      </c>
      <c r="B31" s="146" t="s">
        <v>105</v>
      </c>
      <c r="C31" s="146" t="s">
        <v>106</v>
      </c>
      <c r="D31" s="152" t="s">
        <v>103</v>
      </c>
      <c r="E31" s="148" t="s">
        <v>107</v>
      </c>
      <c r="F31" s="153">
        <v>75</v>
      </c>
      <c r="G31" s="153">
        <v>75</v>
      </c>
      <c r="H31" s="64"/>
      <c r="I31" s="65">
        <f t="shared" si="0"/>
      </c>
      <c r="J31" s="64"/>
      <c r="K31" s="65">
        <f t="shared" si="1"/>
      </c>
      <c r="L31" s="62">
        <f t="shared" si="2"/>
      </c>
      <c r="M31" s="154" t="s">
        <v>145</v>
      </c>
      <c r="N31" s="66"/>
      <c r="O31" s="151" t="str">
        <f t="shared" si="3"/>
        <v>Khá</v>
      </c>
    </row>
    <row r="32" spans="1:15" ht="25.5" customHeight="1">
      <c r="A32" s="145">
        <v>14</v>
      </c>
      <c r="B32" s="146" t="s">
        <v>108</v>
      </c>
      <c r="C32" s="146" t="s">
        <v>109</v>
      </c>
      <c r="D32" s="152" t="s">
        <v>103</v>
      </c>
      <c r="E32" s="148" t="s">
        <v>110</v>
      </c>
      <c r="F32" s="153">
        <v>85</v>
      </c>
      <c r="G32" s="153">
        <v>85</v>
      </c>
      <c r="H32" s="64"/>
      <c r="I32" s="65">
        <f t="shared" si="0"/>
      </c>
      <c r="J32" s="64"/>
      <c r="K32" s="65">
        <f t="shared" si="1"/>
      </c>
      <c r="L32" s="62">
        <f t="shared" si="2"/>
      </c>
      <c r="M32" s="154" t="s">
        <v>144</v>
      </c>
      <c r="N32" s="66"/>
      <c r="O32" s="151" t="str">
        <f t="shared" si="3"/>
        <v>Tốt</v>
      </c>
    </row>
    <row r="33" spans="1:15" ht="25.5" customHeight="1">
      <c r="A33" s="145">
        <v>15</v>
      </c>
      <c r="B33" s="146" t="s">
        <v>111</v>
      </c>
      <c r="C33" s="146" t="s">
        <v>112</v>
      </c>
      <c r="D33" s="152" t="s">
        <v>113</v>
      </c>
      <c r="E33" s="148" t="s">
        <v>114</v>
      </c>
      <c r="F33" s="153">
        <v>89</v>
      </c>
      <c r="G33" s="153">
        <v>89</v>
      </c>
      <c r="H33" s="64"/>
      <c r="I33" s="65">
        <f t="shared" si="0"/>
      </c>
      <c r="J33" s="64"/>
      <c r="K33" s="65">
        <f t="shared" si="1"/>
      </c>
      <c r="L33" s="62">
        <f t="shared" si="2"/>
      </c>
      <c r="M33" s="154" t="s">
        <v>144</v>
      </c>
      <c r="N33" s="66"/>
      <c r="O33" s="151" t="str">
        <f t="shared" si="3"/>
        <v>Tốt</v>
      </c>
    </row>
    <row r="34" spans="1:15" s="70" customFormat="1" ht="24" customHeight="1">
      <c r="A34" s="145">
        <v>16</v>
      </c>
      <c r="B34" s="146" t="s">
        <v>115</v>
      </c>
      <c r="C34" s="146" t="s">
        <v>116</v>
      </c>
      <c r="D34" s="163" t="s">
        <v>117</v>
      </c>
      <c r="E34" s="148" t="s">
        <v>118</v>
      </c>
      <c r="F34" s="153">
        <v>90</v>
      </c>
      <c r="G34" s="153">
        <v>90</v>
      </c>
      <c r="H34" s="67" t="s">
        <v>142</v>
      </c>
      <c r="I34" s="68"/>
      <c r="J34" s="69" t="e">
        <f>VLOOKUP(B34,'[1]DANH SACH TONG HOP'!$D$650:$E$661,2,0)</f>
        <v>#N/A</v>
      </c>
      <c r="K34" s="68">
        <f>VLOOKUP(B34,'[2]Mau BB HOP LOP'!$B$18:$G$37,6,0)</f>
        <v>85</v>
      </c>
      <c r="L34" s="68"/>
      <c r="M34" s="154" t="s">
        <v>146</v>
      </c>
      <c r="N34" s="132"/>
      <c r="O34" s="70" t="str">
        <f t="shared" si="3"/>
        <v>Xuất sắc</v>
      </c>
    </row>
    <row r="35" spans="1:15" ht="21.75" customHeight="1">
      <c r="A35" s="145">
        <v>17</v>
      </c>
      <c r="B35" s="146" t="s">
        <v>119</v>
      </c>
      <c r="C35" s="146" t="s">
        <v>120</v>
      </c>
      <c r="D35" s="152" t="s">
        <v>121</v>
      </c>
      <c r="E35" s="148" t="s">
        <v>122</v>
      </c>
      <c r="F35" s="153">
        <v>80</v>
      </c>
      <c r="G35" s="153">
        <v>80</v>
      </c>
      <c r="H35" s="64"/>
      <c r="I35" s="65">
        <f t="shared" si="0"/>
      </c>
      <c r="J35" s="64"/>
      <c r="K35" s="65">
        <f t="shared" si="1"/>
      </c>
      <c r="L35" s="62">
        <f t="shared" si="2"/>
      </c>
      <c r="M35" s="154" t="s">
        <v>144</v>
      </c>
      <c r="N35" s="66"/>
      <c r="O35" s="151" t="str">
        <f t="shared" si="3"/>
        <v>Tốt</v>
      </c>
    </row>
    <row r="36" spans="1:15" ht="25.5" customHeight="1">
      <c r="A36" s="145">
        <v>18</v>
      </c>
      <c r="B36" s="146" t="s">
        <v>123</v>
      </c>
      <c r="C36" s="146" t="s">
        <v>94</v>
      </c>
      <c r="D36" s="157" t="s">
        <v>124</v>
      </c>
      <c r="E36" s="148" t="s">
        <v>125</v>
      </c>
      <c r="F36" s="153">
        <v>78</v>
      </c>
      <c r="G36" s="153">
        <v>78</v>
      </c>
      <c r="H36" s="64"/>
      <c r="I36" s="65">
        <f t="shared" si="0"/>
      </c>
      <c r="J36" s="64"/>
      <c r="K36" s="65">
        <f t="shared" si="1"/>
      </c>
      <c r="L36" s="62">
        <f t="shared" si="2"/>
      </c>
      <c r="M36" s="154" t="s">
        <v>145</v>
      </c>
      <c r="N36" s="66"/>
      <c r="O36" s="151" t="str">
        <f t="shared" si="3"/>
        <v>Khá</v>
      </c>
    </row>
    <row r="37" spans="1:15" ht="25.5" customHeight="1">
      <c r="A37" s="145">
        <v>19</v>
      </c>
      <c r="B37" s="146" t="s">
        <v>126</v>
      </c>
      <c r="C37" s="146" t="s">
        <v>127</v>
      </c>
      <c r="D37" s="152" t="s">
        <v>128</v>
      </c>
      <c r="E37" s="148" t="s">
        <v>129</v>
      </c>
      <c r="F37" s="153">
        <v>85</v>
      </c>
      <c r="G37" s="153">
        <v>85</v>
      </c>
      <c r="H37" s="64"/>
      <c r="I37" s="65">
        <f t="shared" si="0"/>
      </c>
      <c r="J37" s="64"/>
      <c r="K37" s="65">
        <f t="shared" si="1"/>
      </c>
      <c r="L37" s="62">
        <f t="shared" si="2"/>
      </c>
      <c r="M37" s="154" t="s">
        <v>144</v>
      </c>
      <c r="N37" s="66"/>
      <c r="O37" s="151" t="str">
        <f t="shared" si="3"/>
        <v>Tốt</v>
      </c>
    </row>
    <row r="38" spans="1:15" ht="25.5" customHeight="1">
      <c r="A38" s="158">
        <v>20</v>
      </c>
      <c r="B38" s="146" t="s">
        <v>130</v>
      </c>
      <c r="C38" s="146" t="s">
        <v>131</v>
      </c>
      <c r="D38" s="159" t="s">
        <v>132</v>
      </c>
      <c r="E38" s="148" t="s">
        <v>133</v>
      </c>
      <c r="F38" s="160">
        <v>87</v>
      </c>
      <c r="G38" s="160">
        <v>87</v>
      </c>
      <c r="H38" s="71"/>
      <c r="I38" s="72">
        <f t="shared" si="0"/>
      </c>
      <c r="J38" s="71"/>
      <c r="K38" s="72">
        <f t="shared" si="1"/>
      </c>
      <c r="L38" s="73">
        <f t="shared" si="2"/>
      </c>
      <c r="M38" s="161" t="s">
        <v>144</v>
      </c>
      <c r="N38" s="74"/>
      <c r="O38" s="151" t="str">
        <f t="shared" si="3"/>
        <v>Tốt</v>
      </c>
    </row>
    <row r="39" spans="4:5" ht="18.75" customHeight="1">
      <c r="D39" s="13"/>
      <c r="E39" s="75"/>
    </row>
    <row r="40" spans="2:7" ht="18.75" customHeight="1">
      <c r="B40" s="6" t="s">
        <v>37</v>
      </c>
      <c r="C40" s="7">
        <f>COUNTA(B19:B38)</f>
        <v>20</v>
      </c>
      <c r="D40" s="8" t="s">
        <v>308</v>
      </c>
      <c r="E40" s="9"/>
      <c r="F40" s="9"/>
      <c r="G40" s="9"/>
    </row>
    <row r="41" spans="2:5" ht="18.75" customHeight="1">
      <c r="B41" s="10" t="s">
        <v>38</v>
      </c>
      <c r="C41" s="11" t="s">
        <v>39</v>
      </c>
      <c r="D41" s="12">
        <f>COUNTIF($M$19:$M$38,"Xuất sắc")</f>
        <v>3</v>
      </c>
      <c r="E41" s="13" t="s">
        <v>40</v>
      </c>
    </row>
    <row r="42" spans="2:5" ht="18.75" customHeight="1">
      <c r="B42" s="13"/>
      <c r="C42" s="11" t="s">
        <v>41</v>
      </c>
      <c r="D42" s="14">
        <f>COUNTIF($M$19:$M$38,"Tốt")</f>
        <v>11</v>
      </c>
      <c r="E42" s="13" t="s">
        <v>40</v>
      </c>
    </row>
    <row r="43" spans="2:5" ht="18.75" customHeight="1">
      <c r="B43" s="13"/>
      <c r="C43" s="11" t="s">
        <v>42</v>
      </c>
      <c r="D43" s="14">
        <f>COUNTIF($M$19:$M$38,"Khá")</f>
        <v>5</v>
      </c>
      <c r="E43" s="13" t="s">
        <v>40</v>
      </c>
    </row>
    <row r="44" spans="2:5" ht="18.75" customHeight="1">
      <c r="B44" s="13"/>
      <c r="C44" s="11" t="s">
        <v>43</v>
      </c>
      <c r="D44" s="14">
        <f>COUNTIF($M$19:$M$38,"TB")</f>
        <v>1</v>
      </c>
      <c r="E44" s="13" t="s">
        <v>40</v>
      </c>
    </row>
    <row r="45" spans="2:5" ht="18.75" customHeight="1">
      <c r="B45" s="13"/>
      <c r="C45" s="13"/>
      <c r="D45" s="13"/>
      <c r="E45" s="15"/>
    </row>
    <row r="46" spans="1:14" ht="18.75" customHeight="1">
      <c r="A46" s="314" t="s">
        <v>147</v>
      </c>
      <c r="B46" s="314"/>
      <c r="C46" s="314"/>
      <c r="D46" s="315" t="s">
        <v>44</v>
      </c>
      <c r="E46" s="315"/>
      <c r="F46" s="315"/>
      <c r="G46" s="315" t="s">
        <v>45</v>
      </c>
      <c r="H46" s="315"/>
      <c r="I46" s="315"/>
      <c r="J46" s="315"/>
      <c r="K46" s="315"/>
      <c r="L46" s="315"/>
      <c r="M46" s="315"/>
      <c r="N46" s="315"/>
    </row>
    <row r="47" spans="4:14" ht="18.75" customHeight="1">
      <c r="D47" s="315" t="s">
        <v>46</v>
      </c>
      <c r="E47" s="315"/>
      <c r="F47" s="315"/>
      <c r="I47" s="314"/>
      <c r="J47" s="314"/>
      <c r="K47" s="314"/>
      <c r="L47" s="314"/>
      <c r="M47" s="314"/>
      <c r="N47" s="314"/>
    </row>
    <row r="48" spans="4:5" ht="18.75" customHeight="1">
      <c r="D48" s="13"/>
      <c r="E48" s="75"/>
    </row>
    <row r="49" spans="4:5" ht="18.75" customHeight="1">
      <c r="D49" s="13"/>
      <c r="E49" s="75"/>
    </row>
    <row r="50" spans="4:5" ht="18.75" customHeight="1">
      <c r="D50" s="13"/>
      <c r="E50" s="75"/>
    </row>
    <row r="51" spans="2:11" s="47" customFormat="1" ht="18.75" customHeight="1">
      <c r="B51" s="77" t="s">
        <v>621</v>
      </c>
      <c r="C51" s="77"/>
      <c r="D51" s="77"/>
      <c r="E51" s="77"/>
      <c r="F51" s="77"/>
      <c r="G51" s="77"/>
      <c r="H51" s="77"/>
      <c r="I51" s="77"/>
      <c r="J51" s="77"/>
      <c r="K51" s="77"/>
    </row>
    <row r="52" spans="4:5" ht="18.75" customHeight="1">
      <c r="D52" s="13"/>
      <c r="E52" s="75"/>
    </row>
    <row r="53" spans="4:5" ht="18.75" customHeight="1">
      <c r="D53" s="13"/>
      <c r="E53" s="75"/>
    </row>
    <row r="54" spans="4:5" ht="18.75" customHeight="1">
      <c r="D54" s="13"/>
      <c r="E54" s="75"/>
    </row>
    <row r="55" spans="4:5" ht="18.75" customHeight="1">
      <c r="D55" s="13"/>
      <c r="E55" s="75"/>
    </row>
    <row r="56" spans="4:5" ht="18.75" customHeight="1">
      <c r="D56" s="13"/>
      <c r="E56" s="75"/>
    </row>
    <row r="57" spans="4:5" ht="18.75" customHeight="1">
      <c r="D57" s="13"/>
      <c r="E57" s="75"/>
    </row>
    <row r="58" spans="4:5" ht="18.75" customHeight="1">
      <c r="D58" s="13"/>
      <c r="E58" s="75"/>
    </row>
    <row r="59" spans="4:5" ht="18.75" customHeight="1">
      <c r="D59" s="13"/>
      <c r="E59" s="75"/>
    </row>
    <row r="60" spans="4:5" ht="18.75" customHeight="1">
      <c r="D60" s="13"/>
      <c r="E60" s="75"/>
    </row>
    <row r="61" spans="4:5" ht="18.75" customHeight="1">
      <c r="D61" s="13"/>
      <c r="E61" s="75"/>
    </row>
    <row r="62" spans="4:5" ht="18.75" customHeight="1">
      <c r="D62" s="13"/>
      <c r="E62" s="75"/>
    </row>
    <row r="63" spans="4:5" ht="18.75" customHeight="1">
      <c r="D63" s="13"/>
      <c r="E63" s="75"/>
    </row>
    <row r="64" spans="4:5" ht="18.75" customHeight="1">
      <c r="D64" s="13"/>
      <c r="E64" s="75"/>
    </row>
    <row r="65" spans="4:5" ht="18.75" customHeight="1">
      <c r="D65" s="13"/>
      <c r="E65" s="75"/>
    </row>
    <row r="66" spans="4:5" ht="18.75" customHeight="1">
      <c r="D66" s="13"/>
      <c r="E66" s="75"/>
    </row>
    <row r="67" spans="4:5" ht="18.75" customHeight="1">
      <c r="D67" s="13"/>
      <c r="E67" s="75"/>
    </row>
    <row r="68" spans="4:5" ht="18.75" customHeight="1">
      <c r="D68" s="13"/>
      <c r="E68" s="75"/>
    </row>
    <row r="69" spans="4:5" ht="18.75" customHeight="1">
      <c r="D69" s="13"/>
      <c r="E69" s="75"/>
    </row>
    <row r="70" spans="4:5" ht="18.75" customHeight="1">
      <c r="D70" s="13"/>
      <c r="E70" s="75"/>
    </row>
    <row r="71" spans="4:5" ht="18.75" customHeight="1">
      <c r="D71" s="13"/>
      <c r="E71" s="75"/>
    </row>
    <row r="72" spans="4:5" ht="18.75" customHeight="1">
      <c r="D72" s="13"/>
      <c r="E72" s="75"/>
    </row>
    <row r="73" spans="4:5" ht="18.75" customHeight="1">
      <c r="D73" s="13"/>
      <c r="E73" s="75"/>
    </row>
    <row r="74" spans="4:5" ht="18.75" customHeight="1">
      <c r="D74" s="13"/>
      <c r="E74" s="75"/>
    </row>
    <row r="75" spans="4:5" ht="18.75" customHeight="1">
      <c r="D75" s="13"/>
      <c r="E75" s="75"/>
    </row>
    <row r="76" spans="4:5" ht="18.75" customHeight="1">
      <c r="D76" s="13"/>
      <c r="E76" s="75"/>
    </row>
    <row r="77" spans="4:5" ht="18.75" customHeight="1">
      <c r="D77" s="13"/>
      <c r="E77" s="75"/>
    </row>
    <row r="78" spans="4:5" ht="18.75" customHeight="1">
      <c r="D78" s="13"/>
      <c r="E78" s="75"/>
    </row>
    <row r="79" spans="4:5" ht="18.75" customHeight="1">
      <c r="D79" s="13"/>
      <c r="E79" s="75"/>
    </row>
    <row r="80" spans="4:5" ht="18.75" customHeight="1">
      <c r="D80" s="13"/>
      <c r="E80" s="75"/>
    </row>
    <row r="81" spans="4:5" ht="18.75" customHeight="1">
      <c r="D81" s="13"/>
      <c r="E81" s="75"/>
    </row>
    <row r="82" spans="4:5" ht="18.75" customHeight="1">
      <c r="D82" s="13"/>
      <c r="E82" s="75"/>
    </row>
    <row r="83" spans="4:5" ht="18.75" customHeight="1">
      <c r="D83" s="13"/>
      <c r="E83" s="75"/>
    </row>
    <row r="84" spans="4:5" ht="18.75" customHeight="1">
      <c r="D84" s="13"/>
      <c r="E84" s="75"/>
    </row>
    <row r="85" spans="4:5" ht="18.75" customHeight="1">
      <c r="D85" s="13"/>
      <c r="E85" s="75"/>
    </row>
    <row r="86" spans="4:5" ht="18.75" customHeight="1">
      <c r="D86" s="13"/>
      <c r="E86" s="75"/>
    </row>
    <row r="87" spans="4:5" ht="18.75" customHeight="1">
      <c r="D87" s="13"/>
      <c r="E87" s="75"/>
    </row>
    <row r="88" spans="4:5" ht="18.75" customHeight="1">
      <c r="D88" s="13"/>
      <c r="E88" s="75"/>
    </row>
    <row r="89" spans="4:5" ht="18.75" customHeight="1">
      <c r="D89" s="13"/>
      <c r="E89" s="75"/>
    </row>
    <row r="90" spans="4:5" ht="18.75" customHeight="1">
      <c r="D90" s="13"/>
      <c r="E90" s="75"/>
    </row>
    <row r="91" spans="4:5" ht="18.75" customHeight="1">
      <c r="D91" s="13"/>
      <c r="E91" s="75"/>
    </row>
    <row r="92" spans="4:5" ht="18.75" customHeight="1">
      <c r="D92" s="13"/>
      <c r="E92" s="75"/>
    </row>
    <row r="93" spans="4:5" ht="18.75" customHeight="1">
      <c r="D93" s="13"/>
      <c r="E93" s="75"/>
    </row>
    <row r="94" spans="4:5" ht="18.75" customHeight="1">
      <c r="D94" s="13"/>
      <c r="E94" s="75"/>
    </row>
    <row r="95" spans="4:5" ht="18.75" customHeight="1">
      <c r="D95" s="13"/>
      <c r="E95" s="75"/>
    </row>
    <row r="96" spans="4:5" ht="18.75" customHeight="1">
      <c r="D96" s="13"/>
      <c r="E96" s="75"/>
    </row>
    <row r="97" spans="4:5" ht="18.75" customHeight="1">
      <c r="D97" s="13"/>
      <c r="E97" s="75"/>
    </row>
    <row r="98" spans="4:5" ht="18.75" customHeight="1">
      <c r="D98" s="13"/>
      <c r="E98" s="75"/>
    </row>
    <row r="99" spans="4:5" ht="18.75" customHeight="1">
      <c r="D99" s="13"/>
      <c r="E99" s="75"/>
    </row>
    <row r="100" spans="4:5" ht="18.75" customHeight="1">
      <c r="D100" s="13"/>
      <c r="E100" s="75"/>
    </row>
    <row r="101" spans="4:5" ht="18.75" customHeight="1">
      <c r="D101" s="13"/>
      <c r="E101" s="75"/>
    </row>
    <row r="102" spans="4:5" ht="18.75" customHeight="1">
      <c r="D102" s="13"/>
      <c r="E102" s="75"/>
    </row>
    <row r="103" spans="4:5" ht="18.75" customHeight="1">
      <c r="D103" s="13"/>
      <c r="E103" s="75"/>
    </row>
    <row r="104" spans="4:5" ht="18.75" customHeight="1">
      <c r="D104" s="13"/>
      <c r="E104" s="75"/>
    </row>
    <row r="105" spans="4:5" ht="18.75" customHeight="1">
      <c r="D105" s="13"/>
      <c r="E105" s="75"/>
    </row>
    <row r="106" spans="4:5" ht="18.75" customHeight="1">
      <c r="D106" s="13"/>
      <c r="E106" s="75"/>
    </row>
    <row r="107" spans="4:5" ht="18.75" customHeight="1">
      <c r="D107" s="13"/>
      <c r="E107" s="75"/>
    </row>
    <row r="108" spans="4:5" ht="18.75" customHeight="1">
      <c r="D108" s="13"/>
      <c r="E108" s="75"/>
    </row>
    <row r="109" spans="4:5" ht="18.75" customHeight="1">
      <c r="D109" s="13"/>
      <c r="E109" s="75"/>
    </row>
    <row r="110" spans="4:5" ht="18.75" customHeight="1">
      <c r="D110" s="13"/>
      <c r="E110" s="75"/>
    </row>
    <row r="111" spans="4:5" ht="18.75" customHeight="1">
      <c r="D111" s="13"/>
      <c r="E111" s="75"/>
    </row>
    <row r="112" spans="4:5" ht="18.75" customHeight="1">
      <c r="D112" s="13"/>
      <c r="E112" s="75"/>
    </row>
    <row r="113" spans="4:5" ht="18.75" customHeight="1">
      <c r="D113" s="13"/>
      <c r="E113" s="75"/>
    </row>
    <row r="114" spans="4:5" ht="18.75" customHeight="1">
      <c r="D114" s="13"/>
      <c r="E114" s="75"/>
    </row>
    <row r="115" spans="4:5" ht="18.75" customHeight="1">
      <c r="D115" s="13"/>
      <c r="E115" s="75"/>
    </row>
    <row r="116" spans="4:5" ht="18.75" customHeight="1">
      <c r="D116" s="13"/>
      <c r="E116" s="75"/>
    </row>
    <row r="117" spans="4:5" ht="18.75" customHeight="1">
      <c r="D117" s="13"/>
      <c r="E117" s="75"/>
    </row>
    <row r="118" spans="4:5" ht="18.75" customHeight="1">
      <c r="D118" s="13"/>
      <c r="E118" s="75"/>
    </row>
    <row r="119" spans="4:5" ht="18.75" customHeight="1">
      <c r="D119" s="13"/>
      <c r="E119" s="75"/>
    </row>
    <row r="120" spans="4:5" ht="18.75" customHeight="1">
      <c r="D120" s="13"/>
      <c r="E120" s="75"/>
    </row>
    <row r="121" spans="4:5" ht="18.75" customHeight="1">
      <c r="D121" s="13"/>
      <c r="E121" s="75"/>
    </row>
    <row r="122" spans="4:5" ht="18.75" customHeight="1">
      <c r="D122" s="13"/>
      <c r="E122" s="75"/>
    </row>
    <row r="123" spans="4:5" ht="18.75" customHeight="1">
      <c r="D123" s="13"/>
      <c r="E123" s="75"/>
    </row>
    <row r="124" spans="4:5" ht="18.75" customHeight="1">
      <c r="D124" s="13"/>
      <c r="E124" s="75"/>
    </row>
    <row r="125" spans="4:5" ht="18.75" customHeight="1">
      <c r="D125" s="13"/>
      <c r="E125" s="75"/>
    </row>
    <row r="126" spans="4:5" ht="18.75" customHeight="1">
      <c r="D126" s="13"/>
      <c r="E126" s="75"/>
    </row>
    <row r="127" spans="4:5" ht="18.75" customHeight="1">
      <c r="D127" s="13"/>
      <c r="E127" s="75"/>
    </row>
    <row r="128" spans="4:5" ht="18.75" customHeight="1">
      <c r="D128" s="13"/>
      <c r="E128" s="75"/>
    </row>
    <row r="129" spans="4:5" ht="18.75" customHeight="1">
      <c r="D129" s="13"/>
      <c r="E129" s="75"/>
    </row>
    <row r="130" spans="4:5" ht="18.75" customHeight="1">
      <c r="D130" s="13"/>
      <c r="E130" s="75"/>
    </row>
    <row r="131" spans="4:5" ht="18.75" customHeight="1">
      <c r="D131" s="13"/>
      <c r="E131" s="75"/>
    </row>
    <row r="132" spans="4:5" ht="18.75" customHeight="1">
      <c r="D132" s="13"/>
      <c r="E132" s="75"/>
    </row>
    <row r="133" spans="4:5" ht="18.75" customHeight="1">
      <c r="D133" s="13"/>
      <c r="E133" s="75"/>
    </row>
    <row r="134" spans="4:5" ht="18.75" customHeight="1">
      <c r="D134" s="13"/>
      <c r="E134" s="75"/>
    </row>
    <row r="135" spans="4:5" ht="18.75" customHeight="1">
      <c r="D135" s="13"/>
      <c r="E135" s="75"/>
    </row>
    <row r="136" spans="4:5" ht="18.75" customHeight="1">
      <c r="D136" s="13"/>
      <c r="E136" s="75"/>
    </row>
    <row r="137" spans="4:5" ht="18.75" customHeight="1">
      <c r="D137" s="13"/>
      <c r="E137" s="75"/>
    </row>
    <row r="138" spans="4:5" ht="18.75" customHeight="1">
      <c r="D138" s="13"/>
      <c r="E138" s="75"/>
    </row>
    <row r="139" spans="4:5" ht="18.75" customHeight="1">
      <c r="D139" s="13"/>
      <c r="E139" s="75"/>
    </row>
    <row r="140" spans="4:5" ht="18.75" customHeight="1">
      <c r="D140" s="13"/>
      <c r="E140" s="75"/>
    </row>
    <row r="141" spans="4:5" ht="18.75" customHeight="1">
      <c r="D141" s="13"/>
      <c r="E141" s="75"/>
    </row>
    <row r="142" spans="4:5" ht="18.75" customHeight="1">
      <c r="D142" s="13"/>
      <c r="E142" s="75"/>
    </row>
    <row r="143" spans="4:5" ht="18.75" customHeight="1">
      <c r="D143" s="13"/>
      <c r="E143" s="75"/>
    </row>
    <row r="144" spans="4:5" ht="18.75" customHeight="1">
      <c r="D144" s="13"/>
      <c r="E144" s="75"/>
    </row>
    <row r="145" spans="4:5" ht="18.75" customHeight="1">
      <c r="D145" s="13"/>
      <c r="E145" s="75"/>
    </row>
    <row r="146" spans="4:5" ht="18.75" customHeight="1">
      <c r="D146" s="13"/>
      <c r="E146" s="75"/>
    </row>
    <row r="147" spans="4:5" ht="18.75" customHeight="1">
      <c r="D147" s="13"/>
      <c r="E147" s="75"/>
    </row>
    <row r="148" spans="4:5" ht="18.75" customHeight="1">
      <c r="D148" s="13"/>
      <c r="E148" s="75"/>
    </row>
    <row r="149" spans="4:5" ht="18.75" customHeight="1">
      <c r="D149" s="13"/>
      <c r="E149" s="75"/>
    </row>
    <row r="150" spans="4:5" ht="18.75" customHeight="1">
      <c r="D150" s="13"/>
      <c r="E150" s="75"/>
    </row>
    <row r="151" spans="4:5" ht="18.75" customHeight="1">
      <c r="D151" s="13"/>
      <c r="E151" s="75"/>
    </row>
    <row r="152" spans="4:5" ht="18.75" customHeight="1">
      <c r="D152" s="13"/>
      <c r="E152" s="75"/>
    </row>
    <row r="153" spans="4:5" ht="18.75" customHeight="1">
      <c r="D153" s="13"/>
      <c r="E153" s="75"/>
    </row>
    <row r="154" spans="4:5" ht="18.75" customHeight="1">
      <c r="D154" s="13"/>
      <c r="E154" s="75"/>
    </row>
    <row r="155" spans="4:5" ht="18.75" customHeight="1">
      <c r="D155" s="13"/>
      <c r="E155" s="75"/>
    </row>
    <row r="156" spans="4:5" ht="18.75" customHeight="1">
      <c r="D156" s="13"/>
      <c r="E156" s="75"/>
    </row>
  </sheetData>
  <sheetProtection/>
  <protectedRanges>
    <protectedRange password="CB3F" sqref="E22:E23" name="Range1_2_1_2"/>
    <protectedRange password="CB3F" sqref="E24:E26" name="Range1_2_1_3"/>
    <protectedRange password="CB3F" sqref="E27" name="Range1_2_1_4"/>
  </protectedRanges>
  <mergeCells count="27">
    <mergeCell ref="A7:N7"/>
    <mergeCell ref="A11:N11"/>
    <mergeCell ref="D1:N1"/>
    <mergeCell ref="D2:N2"/>
    <mergeCell ref="E3:N3"/>
    <mergeCell ref="A4:N4"/>
    <mergeCell ref="A5:N5"/>
    <mergeCell ref="A6:N6"/>
    <mergeCell ref="A13:N13"/>
    <mergeCell ref="A14:N14"/>
    <mergeCell ref="A15:N15"/>
    <mergeCell ref="A17:A18"/>
    <mergeCell ref="B17:B18"/>
    <mergeCell ref="C17:D18"/>
    <mergeCell ref="E17:E18"/>
    <mergeCell ref="F17:F18"/>
    <mergeCell ref="N17:N18"/>
    <mergeCell ref="A46:C46"/>
    <mergeCell ref="D46:F46"/>
    <mergeCell ref="G46:N46"/>
    <mergeCell ref="D47:F47"/>
    <mergeCell ref="I47:N47"/>
    <mergeCell ref="G17:G18"/>
    <mergeCell ref="H17:I17"/>
    <mergeCell ref="J17:K17"/>
    <mergeCell ref="L17:L18"/>
    <mergeCell ref="M17:M18"/>
  </mergeCells>
  <conditionalFormatting sqref="G34">
    <cfRule type="cellIs" priority="1" dxfId="7" operator="greaterThan" stopIfTrue="1">
      <formula>"X"</formula>
    </cfRule>
  </conditionalFormatting>
  <printOptions/>
  <pageMargins left="0.17" right="0.16" top="0.35" bottom="0.5511811023622047" header="0.2362204724409449" footer="0.2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4"/>
  <sheetViews>
    <sheetView zoomScalePageLayoutView="0" workbookViewId="0" topLeftCell="A1">
      <selection activeCell="I56" sqref="I56"/>
    </sheetView>
  </sheetViews>
  <sheetFormatPr defaultColWidth="9.140625" defaultRowHeight="15"/>
  <cols>
    <col min="1" max="1" width="3.8515625" style="27" customWidth="1"/>
    <col min="2" max="2" width="16.00390625" style="78" customWidth="1"/>
    <col min="3" max="3" width="20.421875" style="18" customWidth="1"/>
    <col min="4" max="4" width="9.00390625" style="79" customWidth="1"/>
    <col min="5" max="5" width="8.140625" style="93" customWidth="1"/>
    <col min="6" max="7" width="11.28125" style="27" customWidth="1"/>
    <col min="8" max="8" width="11.8515625" style="27" customWidth="1"/>
    <col min="9" max="9" width="10.421875" style="27" customWidth="1"/>
    <col min="10" max="10" width="9.140625" style="27" customWidth="1"/>
    <col min="11" max="42" width="0" style="27" hidden="1" customWidth="1"/>
    <col min="43" max="16384" width="9.140625" style="27" customWidth="1"/>
  </cols>
  <sheetData>
    <row r="1" spans="1:42" ht="18.75" customHeight="1">
      <c r="A1" s="47" t="s">
        <v>135</v>
      </c>
      <c r="B1" s="48"/>
      <c r="C1" s="39"/>
      <c r="D1" s="314" t="s">
        <v>0</v>
      </c>
      <c r="E1" s="314"/>
      <c r="F1" s="314"/>
      <c r="G1" s="314"/>
      <c r="H1" s="314"/>
      <c r="I1" s="314"/>
      <c r="X1" s="24" t="s">
        <v>47</v>
      </c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16"/>
    </row>
    <row r="2" spans="1:42" ht="18.75" customHeight="1">
      <c r="A2" s="49" t="s">
        <v>134</v>
      </c>
      <c r="B2" s="50"/>
      <c r="C2" s="51"/>
      <c r="D2" s="323" t="s">
        <v>1</v>
      </c>
      <c r="E2" s="323"/>
      <c r="F2" s="323"/>
      <c r="G2" s="323"/>
      <c r="H2" s="323"/>
      <c r="I2" s="323"/>
      <c r="X2" s="17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</row>
    <row r="3" spans="5:42" ht="18.75" customHeight="1">
      <c r="E3" s="324" t="s">
        <v>622</v>
      </c>
      <c r="F3" s="324"/>
      <c r="G3" s="324"/>
      <c r="H3" s="324"/>
      <c r="I3" s="324"/>
      <c r="X3" s="135" t="s">
        <v>48</v>
      </c>
      <c r="Y3" s="136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9"/>
    </row>
    <row r="4" spans="1:42" ht="18.75" customHeight="1">
      <c r="A4" s="314" t="s">
        <v>136</v>
      </c>
      <c r="B4" s="314"/>
      <c r="C4" s="314"/>
      <c r="D4" s="314"/>
      <c r="E4" s="314"/>
      <c r="F4" s="314"/>
      <c r="G4" s="314"/>
      <c r="H4" s="314"/>
      <c r="I4" s="314"/>
      <c r="X4" s="135" t="s">
        <v>49</v>
      </c>
      <c r="Y4" s="137" t="s">
        <v>50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9"/>
    </row>
    <row r="5" spans="1:42" s="1" customFormat="1" ht="18.75" customHeight="1">
      <c r="A5" s="325" t="s">
        <v>137</v>
      </c>
      <c r="B5" s="325"/>
      <c r="C5" s="325"/>
      <c r="D5" s="325"/>
      <c r="E5" s="325"/>
      <c r="F5" s="325"/>
      <c r="G5" s="325"/>
      <c r="H5" s="325"/>
      <c r="I5" s="325"/>
      <c r="T5" s="2"/>
      <c r="X5" s="135" t="s">
        <v>51</v>
      </c>
      <c r="Y5" s="137" t="s">
        <v>52</v>
      </c>
      <c r="Z5" s="27"/>
      <c r="AA5" s="27"/>
      <c r="AB5" s="27"/>
      <c r="AC5" s="27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18"/>
      <c r="AP5" s="19"/>
    </row>
    <row r="6" spans="1:42" s="1" customFormat="1" ht="18.75" customHeight="1">
      <c r="A6" s="325" t="s">
        <v>615</v>
      </c>
      <c r="B6" s="325"/>
      <c r="C6" s="325"/>
      <c r="D6" s="325"/>
      <c r="E6" s="325"/>
      <c r="F6" s="325"/>
      <c r="G6" s="325"/>
      <c r="H6" s="325"/>
      <c r="I6" s="325"/>
      <c r="T6" s="2"/>
      <c r="X6" s="135" t="s">
        <v>53</v>
      </c>
      <c r="Y6" s="137" t="s">
        <v>54</v>
      </c>
      <c r="Z6" s="27"/>
      <c r="AA6" s="27"/>
      <c r="AB6" s="27"/>
      <c r="AC6" s="27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1"/>
    </row>
    <row r="7" spans="1:42" s="1" customFormat="1" ht="18.75" customHeight="1">
      <c r="A7" s="322" t="s">
        <v>616</v>
      </c>
      <c r="B7" s="322"/>
      <c r="C7" s="322"/>
      <c r="D7" s="322"/>
      <c r="E7" s="322"/>
      <c r="F7" s="322"/>
      <c r="G7" s="322"/>
      <c r="H7" s="322"/>
      <c r="I7" s="322"/>
      <c r="J7" s="3"/>
      <c r="K7" s="3"/>
      <c r="L7" s="3"/>
      <c r="M7" s="3"/>
      <c r="N7" s="3"/>
      <c r="T7" s="4"/>
      <c r="X7" s="135" t="s">
        <v>49</v>
      </c>
      <c r="Y7" s="137" t="s">
        <v>55</v>
      </c>
      <c r="Z7" s="27"/>
      <c r="AA7" s="27"/>
      <c r="AB7" s="27"/>
      <c r="AC7" s="27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</row>
    <row r="8" spans="1:42" s="5" customFormat="1" ht="18.75" customHeight="1">
      <c r="A8" s="54" t="s">
        <v>143</v>
      </c>
      <c r="B8" s="54"/>
      <c r="C8" s="54"/>
      <c r="D8" s="54"/>
      <c r="E8" s="54"/>
      <c r="F8" s="54"/>
      <c r="G8" s="54"/>
      <c r="H8" s="54"/>
      <c r="I8" s="54"/>
      <c r="X8" s="135" t="s">
        <v>51</v>
      </c>
      <c r="Y8" s="137" t="s">
        <v>56</v>
      </c>
      <c r="Z8" s="27"/>
      <c r="AA8" s="27"/>
      <c r="AB8" s="27"/>
      <c r="AC8" s="27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1"/>
    </row>
    <row r="9" spans="1:42" s="5" customFormat="1" ht="18.75" customHeight="1">
      <c r="A9" s="54" t="s">
        <v>138</v>
      </c>
      <c r="B9" s="54"/>
      <c r="C9" s="54"/>
      <c r="D9" s="54"/>
      <c r="E9" s="54"/>
      <c r="F9" s="54"/>
      <c r="G9" s="54"/>
      <c r="H9" s="54"/>
      <c r="I9" s="54"/>
      <c r="X9" s="138" t="s">
        <v>57</v>
      </c>
      <c r="Y9" s="139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22"/>
      <c r="AP9" s="23"/>
    </row>
    <row r="10" spans="1:9" s="5" customFormat="1" ht="16.5">
      <c r="A10" s="8" t="s">
        <v>139</v>
      </c>
      <c r="B10" s="8"/>
      <c r="C10" s="8"/>
      <c r="D10" s="8"/>
      <c r="E10" s="8"/>
      <c r="F10" s="8"/>
      <c r="G10" s="8"/>
      <c r="H10" s="8"/>
      <c r="I10" s="8"/>
    </row>
    <row r="11" spans="1:12" s="5" customFormat="1" ht="16.5">
      <c r="A11" s="322" t="s">
        <v>140</v>
      </c>
      <c r="B11" s="322"/>
      <c r="C11" s="322"/>
      <c r="D11" s="322"/>
      <c r="E11" s="322"/>
      <c r="F11" s="322"/>
      <c r="G11" s="322"/>
      <c r="H11" s="322"/>
      <c r="I11" s="322"/>
      <c r="L11" s="5" t="s">
        <v>2</v>
      </c>
    </row>
    <row r="12" spans="1:12" s="1" customFormat="1" ht="16.5">
      <c r="A12" s="8" t="s">
        <v>620</v>
      </c>
      <c r="B12" s="56"/>
      <c r="C12" s="56"/>
      <c r="D12" s="56"/>
      <c r="E12" s="56"/>
      <c r="F12" s="56"/>
      <c r="G12" s="56"/>
      <c r="H12" s="56"/>
      <c r="I12" s="56"/>
      <c r="L12" s="1" t="s">
        <v>3</v>
      </c>
    </row>
    <row r="13" spans="1:12" s="1" customFormat="1" ht="18.75" customHeight="1">
      <c r="A13" s="319" t="s">
        <v>4</v>
      </c>
      <c r="B13" s="319"/>
      <c r="C13" s="319"/>
      <c r="D13" s="319"/>
      <c r="E13" s="319"/>
      <c r="F13" s="319"/>
      <c r="G13" s="319"/>
      <c r="H13" s="319"/>
      <c r="I13" s="319"/>
      <c r="L13" s="1" t="s">
        <v>5</v>
      </c>
    </row>
    <row r="14" spans="1:12" s="1" customFormat="1" ht="16.5" customHeight="1">
      <c r="A14" s="319" t="s">
        <v>306</v>
      </c>
      <c r="B14" s="319"/>
      <c r="C14" s="319"/>
      <c r="D14" s="319"/>
      <c r="E14" s="319"/>
      <c r="F14" s="319"/>
      <c r="G14" s="319"/>
      <c r="H14" s="319"/>
      <c r="I14" s="319"/>
      <c r="L14" s="1" t="s">
        <v>6</v>
      </c>
    </row>
    <row r="15" spans="1:12" s="1" customFormat="1" ht="18.75" customHeight="1">
      <c r="A15" s="319" t="s">
        <v>7</v>
      </c>
      <c r="B15" s="319"/>
      <c r="C15" s="319"/>
      <c r="D15" s="319"/>
      <c r="E15" s="319"/>
      <c r="F15" s="319"/>
      <c r="G15" s="319"/>
      <c r="H15" s="319"/>
      <c r="I15" s="319"/>
      <c r="L15" s="1" t="s">
        <v>8</v>
      </c>
    </row>
    <row r="16" spans="1:12" ht="24" customHeight="1">
      <c r="A16" s="320" t="s">
        <v>11</v>
      </c>
      <c r="B16" s="341" t="s">
        <v>12</v>
      </c>
      <c r="C16" s="342" t="s">
        <v>13</v>
      </c>
      <c r="D16" s="342"/>
      <c r="E16" s="344" t="s">
        <v>14</v>
      </c>
      <c r="F16" s="342" t="s">
        <v>15</v>
      </c>
      <c r="G16" s="342" t="s">
        <v>16</v>
      </c>
      <c r="H16" s="317" t="s">
        <v>20</v>
      </c>
      <c r="I16" s="316" t="s">
        <v>21</v>
      </c>
      <c r="L16" s="27" t="s">
        <v>22</v>
      </c>
    </row>
    <row r="17" spans="1:12" ht="43.5" customHeight="1">
      <c r="A17" s="320"/>
      <c r="B17" s="341"/>
      <c r="C17" s="343"/>
      <c r="D17" s="342"/>
      <c r="E17" s="344"/>
      <c r="F17" s="342"/>
      <c r="G17" s="342"/>
      <c r="H17" s="318"/>
      <c r="I17" s="316"/>
      <c r="L17" s="27" t="s">
        <v>25</v>
      </c>
    </row>
    <row r="18" spans="1:9" s="81" customFormat="1" ht="28.5" customHeight="1">
      <c r="A18" s="28">
        <v>1</v>
      </c>
      <c r="B18" s="28" t="s">
        <v>148</v>
      </c>
      <c r="C18" s="328" t="s">
        <v>149</v>
      </c>
      <c r="D18" s="329"/>
      <c r="E18" s="140" t="s">
        <v>150</v>
      </c>
      <c r="F18" s="94">
        <v>73</v>
      </c>
      <c r="G18" s="94">
        <v>73</v>
      </c>
      <c r="H18" s="127" t="s">
        <v>145</v>
      </c>
      <c r="I18" s="110"/>
    </row>
    <row r="19" spans="1:12" ht="25.5" customHeight="1">
      <c r="A19" s="28">
        <v>2</v>
      </c>
      <c r="B19" s="28" t="s">
        <v>151</v>
      </c>
      <c r="C19" s="328" t="s">
        <v>152</v>
      </c>
      <c r="D19" s="329"/>
      <c r="E19" s="140" t="s">
        <v>150</v>
      </c>
      <c r="F19" s="94">
        <v>78</v>
      </c>
      <c r="G19" s="94">
        <v>78</v>
      </c>
      <c r="H19" s="82" t="s">
        <v>145</v>
      </c>
      <c r="I19" s="83"/>
      <c r="L19" s="27" t="s">
        <v>26</v>
      </c>
    </row>
    <row r="20" spans="1:12" ht="25.5" customHeight="1">
      <c r="A20" s="28">
        <v>3</v>
      </c>
      <c r="B20" s="28" t="s">
        <v>617</v>
      </c>
      <c r="C20" s="328" t="s">
        <v>618</v>
      </c>
      <c r="D20" s="329"/>
      <c r="E20" s="140" t="s">
        <v>150</v>
      </c>
      <c r="F20" s="94">
        <v>65</v>
      </c>
      <c r="G20" s="94">
        <v>65</v>
      </c>
      <c r="H20" s="84" t="s">
        <v>392</v>
      </c>
      <c r="I20" s="85" t="s">
        <v>619</v>
      </c>
      <c r="L20" s="27" t="s">
        <v>27</v>
      </c>
    </row>
    <row r="21" spans="1:12" ht="25.5" customHeight="1">
      <c r="A21" s="28">
        <v>4</v>
      </c>
      <c r="B21" s="28" t="s">
        <v>153</v>
      </c>
      <c r="C21" s="328" t="s">
        <v>154</v>
      </c>
      <c r="D21" s="329"/>
      <c r="E21" s="140" t="s">
        <v>150</v>
      </c>
      <c r="F21" s="94">
        <v>73</v>
      </c>
      <c r="G21" s="94">
        <v>73</v>
      </c>
      <c r="H21" s="84" t="s">
        <v>145</v>
      </c>
      <c r="I21" s="85"/>
      <c r="L21" s="27" t="s">
        <v>28</v>
      </c>
    </row>
    <row r="22" spans="1:12" ht="25.5" customHeight="1">
      <c r="A22" s="28">
        <v>5</v>
      </c>
      <c r="B22" s="28" t="s">
        <v>155</v>
      </c>
      <c r="C22" s="328" t="s">
        <v>156</v>
      </c>
      <c r="D22" s="329"/>
      <c r="E22" s="140" t="s">
        <v>150</v>
      </c>
      <c r="F22" s="94">
        <v>76</v>
      </c>
      <c r="G22" s="94">
        <v>76</v>
      </c>
      <c r="H22" s="84" t="s">
        <v>145</v>
      </c>
      <c r="I22" s="85"/>
      <c r="L22" s="27" t="s">
        <v>29</v>
      </c>
    </row>
    <row r="23" spans="1:12" ht="25.5" customHeight="1">
      <c r="A23" s="28">
        <v>6</v>
      </c>
      <c r="B23" s="28" t="s">
        <v>157</v>
      </c>
      <c r="C23" s="328" t="s">
        <v>158</v>
      </c>
      <c r="D23" s="329"/>
      <c r="E23" s="141" t="s">
        <v>150</v>
      </c>
      <c r="F23" s="94">
        <v>78</v>
      </c>
      <c r="G23" s="94">
        <v>78</v>
      </c>
      <c r="H23" s="84" t="s">
        <v>145</v>
      </c>
      <c r="I23" s="85"/>
      <c r="L23" s="27" t="s">
        <v>30</v>
      </c>
    </row>
    <row r="24" spans="1:12" ht="25.5" customHeight="1">
      <c r="A24" s="28">
        <v>7</v>
      </c>
      <c r="B24" s="28" t="s">
        <v>159</v>
      </c>
      <c r="C24" s="328" t="s">
        <v>160</v>
      </c>
      <c r="D24" s="329"/>
      <c r="E24" s="141" t="s">
        <v>150</v>
      </c>
      <c r="F24" s="94">
        <v>70</v>
      </c>
      <c r="G24" s="94">
        <v>70</v>
      </c>
      <c r="H24" s="84" t="s">
        <v>145</v>
      </c>
      <c r="I24" s="85"/>
      <c r="L24" s="27" t="s">
        <v>31</v>
      </c>
    </row>
    <row r="25" spans="1:12" ht="25.5" customHeight="1">
      <c r="A25" s="28">
        <v>8</v>
      </c>
      <c r="B25" s="28" t="s">
        <v>161</v>
      </c>
      <c r="C25" s="328" t="s">
        <v>162</v>
      </c>
      <c r="D25" s="329"/>
      <c r="E25" s="141" t="s">
        <v>150</v>
      </c>
      <c r="F25" s="94">
        <v>90</v>
      </c>
      <c r="G25" s="94">
        <v>90</v>
      </c>
      <c r="H25" s="84" t="s">
        <v>207</v>
      </c>
      <c r="I25" s="85"/>
      <c r="L25" s="27" t="s">
        <v>25</v>
      </c>
    </row>
    <row r="26" spans="1:12" ht="25.5" customHeight="1">
      <c r="A26" s="28">
        <v>9</v>
      </c>
      <c r="B26" s="28" t="s">
        <v>163</v>
      </c>
      <c r="C26" s="328" t="s">
        <v>164</v>
      </c>
      <c r="D26" s="329"/>
      <c r="E26" s="141" t="s">
        <v>150</v>
      </c>
      <c r="F26" s="94">
        <v>82</v>
      </c>
      <c r="G26" s="94">
        <v>82</v>
      </c>
      <c r="H26" s="84" t="s">
        <v>144</v>
      </c>
      <c r="I26" s="85"/>
      <c r="L26" s="27" t="s">
        <v>32</v>
      </c>
    </row>
    <row r="27" spans="1:12" ht="25.5" customHeight="1">
      <c r="A27" s="28">
        <v>10</v>
      </c>
      <c r="B27" s="28" t="s">
        <v>165</v>
      </c>
      <c r="C27" s="328" t="s">
        <v>166</v>
      </c>
      <c r="D27" s="329"/>
      <c r="E27" s="141" t="s">
        <v>150</v>
      </c>
      <c r="F27" s="94">
        <v>80</v>
      </c>
      <c r="G27" s="94">
        <v>80</v>
      </c>
      <c r="H27" s="84" t="s">
        <v>144</v>
      </c>
      <c r="I27" s="85"/>
      <c r="L27" s="27" t="s">
        <v>33</v>
      </c>
    </row>
    <row r="28" spans="1:12" ht="25.5" customHeight="1">
      <c r="A28" s="28">
        <v>11</v>
      </c>
      <c r="B28" s="28" t="s">
        <v>167</v>
      </c>
      <c r="C28" s="330" t="s">
        <v>168</v>
      </c>
      <c r="D28" s="331"/>
      <c r="E28" s="141" t="s">
        <v>150</v>
      </c>
      <c r="F28" s="94">
        <v>74</v>
      </c>
      <c r="G28" s="94">
        <v>74</v>
      </c>
      <c r="H28" s="84" t="s">
        <v>145</v>
      </c>
      <c r="I28" s="85"/>
      <c r="L28" s="27" t="s">
        <v>34</v>
      </c>
    </row>
    <row r="29" spans="1:12" ht="25.5" customHeight="1">
      <c r="A29" s="28">
        <v>12</v>
      </c>
      <c r="B29" s="28" t="s">
        <v>169</v>
      </c>
      <c r="C29" s="326" t="s">
        <v>170</v>
      </c>
      <c r="D29" s="327"/>
      <c r="E29" s="141" t="s">
        <v>150</v>
      </c>
      <c r="F29" s="94">
        <v>81</v>
      </c>
      <c r="G29" s="94">
        <v>81</v>
      </c>
      <c r="H29" s="84" t="s">
        <v>144</v>
      </c>
      <c r="I29" s="85"/>
      <c r="L29" s="27" t="s">
        <v>35</v>
      </c>
    </row>
    <row r="30" spans="1:12" ht="25.5" customHeight="1">
      <c r="A30" s="28">
        <v>13</v>
      </c>
      <c r="B30" s="28" t="s">
        <v>171</v>
      </c>
      <c r="C30" s="326" t="s">
        <v>172</v>
      </c>
      <c r="D30" s="327"/>
      <c r="E30" s="141" t="s">
        <v>150</v>
      </c>
      <c r="F30" s="94">
        <v>78</v>
      </c>
      <c r="G30" s="94">
        <v>78</v>
      </c>
      <c r="H30" s="84" t="s">
        <v>145</v>
      </c>
      <c r="I30" s="85"/>
      <c r="L30" s="27" t="s">
        <v>36</v>
      </c>
    </row>
    <row r="31" spans="1:9" ht="25.5" customHeight="1">
      <c r="A31" s="28">
        <v>14</v>
      </c>
      <c r="B31" s="28" t="s">
        <v>173</v>
      </c>
      <c r="C31" s="332" t="s">
        <v>174</v>
      </c>
      <c r="D31" s="333"/>
      <c r="E31" s="141" t="s">
        <v>150</v>
      </c>
      <c r="F31" s="94">
        <v>73</v>
      </c>
      <c r="G31" s="94">
        <v>73</v>
      </c>
      <c r="H31" s="84" t="s">
        <v>145</v>
      </c>
      <c r="I31" s="85"/>
    </row>
    <row r="32" spans="1:9" ht="25.5" customHeight="1">
      <c r="A32" s="28">
        <v>15</v>
      </c>
      <c r="B32" s="28" t="s">
        <v>175</v>
      </c>
      <c r="C32" s="326" t="s">
        <v>176</v>
      </c>
      <c r="D32" s="327"/>
      <c r="E32" s="141" t="s">
        <v>150</v>
      </c>
      <c r="F32" s="94">
        <v>96</v>
      </c>
      <c r="G32" s="94">
        <v>91</v>
      </c>
      <c r="H32" s="84" t="s">
        <v>207</v>
      </c>
      <c r="I32" s="85"/>
    </row>
    <row r="33" spans="1:9" ht="25.5" customHeight="1">
      <c r="A33" s="28">
        <v>16</v>
      </c>
      <c r="B33" s="28" t="s">
        <v>177</v>
      </c>
      <c r="C33" s="326" t="s">
        <v>178</v>
      </c>
      <c r="D33" s="327"/>
      <c r="E33" s="141" t="s">
        <v>150</v>
      </c>
      <c r="F33" s="94">
        <v>77</v>
      </c>
      <c r="G33" s="94">
        <v>77</v>
      </c>
      <c r="H33" s="84" t="s">
        <v>145</v>
      </c>
      <c r="I33" s="85"/>
    </row>
    <row r="34" spans="1:9" s="86" customFormat="1" ht="25.5" customHeight="1">
      <c r="A34" s="28">
        <v>17</v>
      </c>
      <c r="B34" s="28" t="s">
        <v>179</v>
      </c>
      <c r="C34" s="326" t="s">
        <v>180</v>
      </c>
      <c r="D34" s="327"/>
      <c r="E34" s="141" t="s">
        <v>150</v>
      </c>
      <c r="F34" s="94">
        <v>79</v>
      </c>
      <c r="G34" s="94">
        <v>79</v>
      </c>
      <c r="H34" s="99" t="s">
        <v>145</v>
      </c>
      <c r="I34" s="101" t="s">
        <v>619</v>
      </c>
    </row>
    <row r="35" spans="1:9" ht="21.75" customHeight="1">
      <c r="A35" s="28">
        <v>18</v>
      </c>
      <c r="B35" s="28" t="s">
        <v>181</v>
      </c>
      <c r="C35" s="326" t="s">
        <v>182</v>
      </c>
      <c r="D35" s="327"/>
      <c r="E35" s="141" t="s">
        <v>150</v>
      </c>
      <c r="F35" s="94">
        <v>90</v>
      </c>
      <c r="G35" s="94">
        <v>90</v>
      </c>
      <c r="H35" s="84" t="s">
        <v>207</v>
      </c>
      <c r="I35" s="85"/>
    </row>
    <row r="36" spans="1:9" ht="25.5" customHeight="1">
      <c r="A36" s="28">
        <v>19</v>
      </c>
      <c r="B36" s="28" t="s">
        <v>183</v>
      </c>
      <c r="C36" s="336" t="s">
        <v>184</v>
      </c>
      <c r="D36" s="337"/>
      <c r="E36" s="29" t="s">
        <v>150</v>
      </c>
      <c r="F36" s="94">
        <v>85</v>
      </c>
      <c r="G36" s="94">
        <v>85</v>
      </c>
      <c r="H36" s="84" t="s">
        <v>144</v>
      </c>
      <c r="I36" s="85"/>
    </row>
    <row r="37" spans="1:9" ht="25.5" customHeight="1">
      <c r="A37" s="28">
        <v>20</v>
      </c>
      <c r="B37" s="28" t="s">
        <v>185</v>
      </c>
      <c r="C37" s="326" t="s">
        <v>186</v>
      </c>
      <c r="D37" s="327"/>
      <c r="E37" s="141" t="s">
        <v>150</v>
      </c>
      <c r="F37" s="94">
        <v>76</v>
      </c>
      <c r="G37" s="94">
        <v>76</v>
      </c>
      <c r="H37" s="84" t="s">
        <v>145</v>
      </c>
      <c r="I37" s="85"/>
    </row>
    <row r="38" spans="1:9" ht="25.5" customHeight="1">
      <c r="A38" s="28">
        <v>21</v>
      </c>
      <c r="B38" s="28" t="s">
        <v>187</v>
      </c>
      <c r="C38" s="326" t="s">
        <v>188</v>
      </c>
      <c r="D38" s="327"/>
      <c r="E38" s="141" t="s">
        <v>150</v>
      </c>
      <c r="F38" s="94">
        <v>79</v>
      </c>
      <c r="G38" s="94">
        <v>79</v>
      </c>
      <c r="H38" s="84" t="s">
        <v>145</v>
      </c>
      <c r="I38" s="85"/>
    </row>
    <row r="39" spans="1:9" ht="25.5" customHeight="1">
      <c r="A39" s="100">
        <v>22</v>
      </c>
      <c r="B39" s="100" t="s">
        <v>189</v>
      </c>
      <c r="C39" s="334" t="s">
        <v>190</v>
      </c>
      <c r="D39" s="335"/>
      <c r="E39" s="133" t="s">
        <v>150</v>
      </c>
      <c r="F39" s="134">
        <v>79</v>
      </c>
      <c r="G39" s="134">
        <v>80</v>
      </c>
      <c r="H39" s="87" t="s">
        <v>144</v>
      </c>
      <c r="I39" s="88"/>
    </row>
    <row r="40" spans="1:9" ht="25.5" customHeight="1">
      <c r="A40" s="28">
        <v>23</v>
      </c>
      <c r="B40" s="28" t="s">
        <v>191</v>
      </c>
      <c r="C40" s="326" t="s">
        <v>192</v>
      </c>
      <c r="D40" s="327"/>
      <c r="E40" s="141" t="s">
        <v>150</v>
      </c>
      <c r="F40" s="94">
        <v>78</v>
      </c>
      <c r="G40" s="94">
        <v>78</v>
      </c>
      <c r="H40" s="87" t="s">
        <v>145</v>
      </c>
      <c r="I40" s="88"/>
    </row>
    <row r="41" spans="1:9" ht="25.5" customHeight="1">
      <c r="A41" s="28">
        <v>24</v>
      </c>
      <c r="B41" s="28" t="s">
        <v>193</v>
      </c>
      <c r="C41" s="326" t="s">
        <v>194</v>
      </c>
      <c r="D41" s="327"/>
      <c r="E41" s="141" t="s">
        <v>150</v>
      </c>
      <c r="F41" s="94">
        <v>83</v>
      </c>
      <c r="G41" s="94">
        <v>83</v>
      </c>
      <c r="H41" s="89" t="s">
        <v>144</v>
      </c>
      <c r="I41" s="90"/>
    </row>
    <row r="42" spans="1:9" ht="25.5" customHeight="1">
      <c r="A42" s="28">
        <v>25</v>
      </c>
      <c r="B42" s="28" t="s">
        <v>195</v>
      </c>
      <c r="C42" s="332" t="s">
        <v>196</v>
      </c>
      <c r="D42" s="333"/>
      <c r="E42" s="141" t="s">
        <v>197</v>
      </c>
      <c r="F42" s="94">
        <v>78</v>
      </c>
      <c r="G42" s="94">
        <v>78</v>
      </c>
      <c r="H42" s="89" t="s">
        <v>145</v>
      </c>
      <c r="I42" s="90"/>
    </row>
    <row r="43" spans="1:9" ht="25.5" customHeight="1">
      <c r="A43" s="28">
        <v>26</v>
      </c>
      <c r="B43" s="28" t="s">
        <v>198</v>
      </c>
      <c r="C43" s="326" t="s">
        <v>199</v>
      </c>
      <c r="D43" s="327"/>
      <c r="E43" s="141" t="s">
        <v>150</v>
      </c>
      <c r="F43" s="94">
        <v>76</v>
      </c>
      <c r="G43" s="94">
        <v>76</v>
      </c>
      <c r="H43" s="89" t="s">
        <v>145</v>
      </c>
      <c r="I43" s="90"/>
    </row>
    <row r="44" spans="1:9" ht="25.5" customHeight="1">
      <c r="A44" s="28">
        <v>27</v>
      </c>
      <c r="B44" s="28" t="s">
        <v>200</v>
      </c>
      <c r="C44" s="326" t="s">
        <v>201</v>
      </c>
      <c r="D44" s="327"/>
      <c r="E44" s="141" t="s">
        <v>150</v>
      </c>
      <c r="F44" s="94">
        <v>79</v>
      </c>
      <c r="G44" s="94">
        <v>79</v>
      </c>
      <c r="H44" s="89" t="s">
        <v>145</v>
      </c>
      <c r="I44" s="90"/>
    </row>
    <row r="45" spans="1:9" ht="25.5" customHeight="1">
      <c r="A45" s="28">
        <v>28</v>
      </c>
      <c r="B45" s="28" t="s">
        <v>202</v>
      </c>
      <c r="C45" s="326" t="s">
        <v>203</v>
      </c>
      <c r="D45" s="327"/>
      <c r="E45" s="141" t="s">
        <v>150</v>
      </c>
      <c r="F45" s="94">
        <v>76</v>
      </c>
      <c r="G45" s="94">
        <v>76</v>
      </c>
      <c r="H45" s="89" t="s">
        <v>145</v>
      </c>
      <c r="I45" s="90"/>
    </row>
    <row r="46" spans="1:9" ht="25.5" customHeight="1">
      <c r="A46" s="28">
        <v>29</v>
      </c>
      <c r="B46" s="30" t="s">
        <v>204</v>
      </c>
      <c r="C46" s="339" t="s">
        <v>205</v>
      </c>
      <c r="D46" s="340"/>
      <c r="E46" s="142" t="s">
        <v>150</v>
      </c>
      <c r="F46" s="95">
        <v>79</v>
      </c>
      <c r="G46" s="95">
        <v>79</v>
      </c>
      <c r="H46" s="89" t="s">
        <v>144</v>
      </c>
      <c r="I46" s="90"/>
    </row>
    <row r="47" spans="4:5" ht="18.75" customHeight="1">
      <c r="D47" s="91"/>
      <c r="E47" s="92"/>
    </row>
    <row r="48" spans="2:7" ht="18.75" customHeight="1">
      <c r="B48" s="6" t="s">
        <v>37</v>
      </c>
      <c r="C48" s="7">
        <v>29</v>
      </c>
      <c r="D48" s="8" t="s">
        <v>308</v>
      </c>
      <c r="E48" s="9"/>
      <c r="F48" s="9"/>
      <c r="G48" s="9"/>
    </row>
    <row r="49" spans="2:5" ht="18.75" customHeight="1">
      <c r="B49" s="10" t="s">
        <v>38</v>
      </c>
      <c r="C49" s="11" t="s">
        <v>39</v>
      </c>
      <c r="D49" s="12">
        <v>3</v>
      </c>
      <c r="E49" s="13" t="s">
        <v>40</v>
      </c>
    </row>
    <row r="50" spans="2:5" ht="18.75" customHeight="1">
      <c r="B50" s="13"/>
      <c r="C50" s="11" t="s">
        <v>41</v>
      </c>
      <c r="D50" s="14">
        <v>8</v>
      </c>
      <c r="E50" s="13" t="s">
        <v>40</v>
      </c>
    </row>
    <row r="51" spans="2:5" ht="18.75" customHeight="1">
      <c r="B51" s="13"/>
      <c r="C51" s="11" t="s">
        <v>42</v>
      </c>
      <c r="D51" s="14">
        <f>COUNTIF($H$19:$H$46,"Khá")</f>
        <v>17</v>
      </c>
      <c r="E51" s="13" t="s">
        <v>40</v>
      </c>
    </row>
    <row r="52" spans="2:5" ht="18.75" customHeight="1">
      <c r="B52" s="13"/>
      <c r="C52" s="11" t="s">
        <v>43</v>
      </c>
      <c r="D52" s="14">
        <f>COUNTIF($H$19:$H$46,"TB")</f>
        <v>1</v>
      </c>
      <c r="E52" s="13" t="s">
        <v>40</v>
      </c>
    </row>
    <row r="53" spans="2:5" ht="18.75" customHeight="1">
      <c r="B53" s="13"/>
      <c r="C53" s="13"/>
      <c r="D53" s="13"/>
      <c r="E53" s="15"/>
    </row>
    <row r="54" spans="1:9" ht="18.75" customHeight="1">
      <c r="A54" s="314" t="s">
        <v>147</v>
      </c>
      <c r="B54" s="314"/>
      <c r="C54" s="314"/>
      <c r="D54" s="338" t="s">
        <v>44</v>
      </c>
      <c r="E54" s="338"/>
      <c r="F54" s="338"/>
      <c r="G54" s="315" t="s">
        <v>45</v>
      </c>
      <c r="H54" s="315"/>
      <c r="I54" s="315"/>
    </row>
    <row r="55" spans="4:9" ht="18.75" customHeight="1">
      <c r="D55" s="338" t="s">
        <v>46</v>
      </c>
      <c r="E55" s="338"/>
      <c r="F55" s="338"/>
      <c r="H55" s="314"/>
      <c r="I55" s="314"/>
    </row>
    <row r="56" spans="4:6" ht="18.75" customHeight="1">
      <c r="D56" s="96"/>
      <c r="E56" s="97"/>
      <c r="F56" s="98"/>
    </row>
    <row r="57" spans="4:5" ht="18.75" customHeight="1">
      <c r="D57" s="91"/>
      <c r="E57" s="92"/>
    </row>
    <row r="58" spans="4:5" ht="18.75" customHeight="1">
      <c r="D58" s="91"/>
      <c r="E58" s="92"/>
    </row>
    <row r="59" spans="2:10" s="47" customFormat="1" ht="18.75" customHeight="1">
      <c r="B59" s="77" t="s">
        <v>623</v>
      </c>
      <c r="C59" s="77"/>
      <c r="D59" s="77"/>
      <c r="E59" s="77"/>
      <c r="F59" s="77"/>
      <c r="G59" s="77"/>
      <c r="H59" s="77"/>
      <c r="I59" s="77"/>
      <c r="J59" s="77"/>
    </row>
    <row r="60" spans="4:5" ht="18.75" customHeight="1">
      <c r="D60" s="91"/>
      <c r="E60" s="92"/>
    </row>
    <row r="61" spans="4:5" ht="18.75" customHeight="1">
      <c r="D61" s="91"/>
      <c r="E61" s="92"/>
    </row>
    <row r="62" spans="4:5" ht="18.75" customHeight="1">
      <c r="D62" s="91"/>
      <c r="E62" s="92"/>
    </row>
    <row r="63" spans="4:5" ht="18.75" customHeight="1">
      <c r="D63" s="91"/>
      <c r="E63" s="92"/>
    </row>
    <row r="64" spans="4:5" ht="18.75" customHeight="1">
      <c r="D64" s="91"/>
      <c r="E64" s="92"/>
    </row>
    <row r="65" spans="4:5" ht="18.75" customHeight="1">
      <c r="D65" s="91"/>
      <c r="E65" s="92"/>
    </row>
    <row r="66" spans="4:5" ht="18.75" customHeight="1">
      <c r="D66" s="91"/>
      <c r="E66" s="92"/>
    </row>
    <row r="67" spans="4:5" ht="18.75" customHeight="1">
      <c r="D67" s="91"/>
      <c r="E67" s="92"/>
    </row>
    <row r="68" spans="4:5" ht="18.75" customHeight="1">
      <c r="D68" s="91"/>
      <c r="E68" s="92"/>
    </row>
    <row r="69" spans="4:5" ht="18.75" customHeight="1">
      <c r="D69" s="91"/>
      <c r="E69" s="92"/>
    </row>
    <row r="70" spans="4:5" ht="18.75" customHeight="1">
      <c r="D70" s="91"/>
      <c r="E70" s="92"/>
    </row>
    <row r="71" spans="4:5" ht="18.75" customHeight="1">
      <c r="D71" s="91"/>
      <c r="E71" s="92"/>
    </row>
    <row r="72" spans="4:5" ht="18.75" customHeight="1">
      <c r="D72" s="91"/>
      <c r="E72" s="92"/>
    </row>
    <row r="73" spans="4:5" ht="18.75" customHeight="1">
      <c r="D73" s="91"/>
      <c r="E73" s="92"/>
    </row>
    <row r="74" spans="4:5" ht="18.75" customHeight="1">
      <c r="D74" s="91"/>
      <c r="E74" s="92"/>
    </row>
    <row r="75" spans="4:5" ht="18.75" customHeight="1">
      <c r="D75" s="91"/>
      <c r="E75" s="92"/>
    </row>
    <row r="76" spans="4:5" ht="18.75" customHeight="1">
      <c r="D76" s="91"/>
      <c r="E76" s="92"/>
    </row>
    <row r="77" spans="4:5" ht="18.75" customHeight="1">
      <c r="D77" s="91"/>
      <c r="E77" s="92"/>
    </row>
    <row r="78" spans="4:5" ht="18.75" customHeight="1">
      <c r="D78" s="91"/>
      <c r="E78" s="92"/>
    </row>
    <row r="79" spans="4:5" ht="18.75" customHeight="1">
      <c r="D79" s="91"/>
      <c r="E79" s="92"/>
    </row>
    <row r="80" spans="4:5" ht="18.75" customHeight="1">
      <c r="D80" s="91"/>
      <c r="E80" s="92"/>
    </row>
    <row r="81" spans="4:5" ht="18.75" customHeight="1">
      <c r="D81" s="91"/>
      <c r="E81" s="92"/>
    </row>
    <row r="82" spans="4:5" ht="18.75" customHeight="1">
      <c r="D82" s="91"/>
      <c r="E82" s="92"/>
    </row>
    <row r="83" spans="4:5" ht="18.75" customHeight="1">
      <c r="D83" s="91"/>
      <c r="E83" s="92"/>
    </row>
    <row r="84" spans="4:5" ht="18.75" customHeight="1">
      <c r="D84" s="91"/>
      <c r="E84" s="92"/>
    </row>
    <row r="85" spans="4:5" ht="18.75" customHeight="1">
      <c r="D85" s="91"/>
      <c r="E85" s="92"/>
    </row>
    <row r="86" spans="4:5" ht="18.75" customHeight="1">
      <c r="D86" s="91"/>
      <c r="E86" s="92"/>
    </row>
    <row r="87" spans="4:5" ht="18.75" customHeight="1">
      <c r="D87" s="91"/>
      <c r="E87" s="92"/>
    </row>
    <row r="88" spans="4:5" ht="18.75" customHeight="1">
      <c r="D88" s="91"/>
      <c r="E88" s="92"/>
    </row>
    <row r="89" spans="4:5" ht="18.75" customHeight="1">
      <c r="D89" s="91"/>
      <c r="E89" s="92"/>
    </row>
    <row r="90" spans="4:5" ht="18.75" customHeight="1">
      <c r="D90" s="91"/>
      <c r="E90" s="92"/>
    </row>
    <row r="91" spans="4:5" ht="18.75" customHeight="1">
      <c r="D91" s="91"/>
      <c r="E91" s="92"/>
    </row>
    <row r="92" spans="4:5" ht="18.75" customHeight="1">
      <c r="D92" s="91"/>
      <c r="E92" s="92"/>
    </row>
    <row r="93" spans="4:5" ht="18.75" customHeight="1">
      <c r="D93" s="91"/>
      <c r="E93" s="92"/>
    </row>
    <row r="94" spans="4:5" ht="18.75" customHeight="1">
      <c r="D94" s="91"/>
      <c r="E94" s="92"/>
    </row>
    <row r="95" spans="4:5" ht="18.75" customHeight="1">
      <c r="D95" s="91"/>
      <c r="E95" s="92"/>
    </row>
    <row r="96" spans="4:5" ht="18.75" customHeight="1">
      <c r="D96" s="91"/>
      <c r="E96" s="92"/>
    </row>
    <row r="97" spans="4:5" ht="18.75" customHeight="1">
      <c r="D97" s="91"/>
      <c r="E97" s="92"/>
    </row>
    <row r="98" spans="4:5" ht="18.75" customHeight="1">
      <c r="D98" s="91"/>
      <c r="E98" s="92"/>
    </row>
    <row r="99" spans="4:5" ht="18.75" customHeight="1">
      <c r="D99" s="91"/>
      <c r="E99" s="92"/>
    </row>
    <row r="100" spans="4:5" ht="18.75" customHeight="1">
      <c r="D100" s="91"/>
      <c r="E100" s="92"/>
    </row>
    <row r="101" spans="4:5" ht="18.75" customHeight="1">
      <c r="D101" s="91"/>
      <c r="E101" s="92"/>
    </row>
    <row r="102" spans="4:5" ht="18.75" customHeight="1">
      <c r="D102" s="91"/>
      <c r="E102" s="92"/>
    </row>
    <row r="103" spans="4:5" ht="18.75" customHeight="1">
      <c r="D103" s="91"/>
      <c r="E103" s="92"/>
    </row>
    <row r="104" spans="4:5" ht="18.75" customHeight="1">
      <c r="D104" s="91"/>
      <c r="E104" s="92"/>
    </row>
    <row r="105" spans="4:5" ht="18.75" customHeight="1">
      <c r="D105" s="91"/>
      <c r="E105" s="92"/>
    </row>
    <row r="106" spans="4:5" ht="18.75" customHeight="1">
      <c r="D106" s="91"/>
      <c r="E106" s="92"/>
    </row>
    <row r="107" spans="4:5" ht="18.75" customHeight="1">
      <c r="D107" s="91"/>
      <c r="E107" s="92"/>
    </row>
    <row r="108" spans="4:5" ht="18.75" customHeight="1">
      <c r="D108" s="91"/>
      <c r="E108" s="92"/>
    </row>
    <row r="109" spans="4:5" ht="18.75" customHeight="1">
      <c r="D109" s="91"/>
      <c r="E109" s="92"/>
    </row>
    <row r="110" spans="4:5" ht="18.75" customHeight="1">
      <c r="D110" s="91"/>
      <c r="E110" s="92"/>
    </row>
    <row r="111" spans="4:5" ht="18.75" customHeight="1">
      <c r="D111" s="91"/>
      <c r="E111" s="92"/>
    </row>
    <row r="112" spans="4:5" ht="18.75" customHeight="1">
      <c r="D112" s="91"/>
      <c r="E112" s="92"/>
    </row>
    <row r="113" spans="4:5" ht="18.75" customHeight="1">
      <c r="D113" s="91"/>
      <c r="E113" s="92"/>
    </row>
    <row r="114" spans="4:5" ht="18.75" customHeight="1">
      <c r="D114" s="91"/>
      <c r="E114" s="92"/>
    </row>
    <row r="115" spans="4:5" ht="18.75" customHeight="1">
      <c r="D115" s="91"/>
      <c r="E115" s="92"/>
    </row>
    <row r="116" spans="4:5" ht="18.75" customHeight="1">
      <c r="D116" s="91"/>
      <c r="E116" s="92"/>
    </row>
    <row r="117" spans="4:5" ht="18.75" customHeight="1">
      <c r="D117" s="91"/>
      <c r="E117" s="92"/>
    </row>
    <row r="118" spans="4:5" ht="18.75" customHeight="1">
      <c r="D118" s="91"/>
      <c r="E118" s="92"/>
    </row>
    <row r="119" spans="4:5" ht="18.75" customHeight="1">
      <c r="D119" s="91"/>
      <c r="E119" s="92"/>
    </row>
    <row r="120" spans="4:5" ht="18.75" customHeight="1">
      <c r="D120" s="91"/>
      <c r="E120" s="92"/>
    </row>
    <row r="121" spans="4:5" ht="18.75" customHeight="1">
      <c r="D121" s="91"/>
      <c r="E121" s="92"/>
    </row>
    <row r="122" spans="4:5" ht="18.75" customHeight="1">
      <c r="D122" s="91"/>
      <c r="E122" s="92"/>
    </row>
    <row r="123" spans="4:5" ht="18.75" customHeight="1">
      <c r="D123" s="91"/>
      <c r="E123" s="92"/>
    </row>
    <row r="124" spans="4:5" ht="18.75" customHeight="1">
      <c r="D124" s="91"/>
      <c r="E124" s="92"/>
    </row>
    <row r="125" spans="4:5" ht="18.75" customHeight="1">
      <c r="D125" s="91"/>
      <c r="E125" s="92"/>
    </row>
    <row r="126" spans="4:5" ht="18.75" customHeight="1">
      <c r="D126" s="91"/>
      <c r="E126" s="92"/>
    </row>
    <row r="127" spans="4:5" ht="18.75" customHeight="1">
      <c r="D127" s="91"/>
      <c r="E127" s="92"/>
    </row>
    <row r="128" spans="4:5" ht="18.75" customHeight="1">
      <c r="D128" s="91"/>
      <c r="E128" s="92"/>
    </row>
    <row r="129" spans="4:5" ht="18.75" customHeight="1">
      <c r="D129" s="91"/>
      <c r="E129" s="92"/>
    </row>
    <row r="130" spans="4:5" ht="18.75" customHeight="1">
      <c r="D130" s="91"/>
      <c r="E130" s="92"/>
    </row>
    <row r="131" spans="4:5" ht="18.75" customHeight="1">
      <c r="D131" s="91"/>
      <c r="E131" s="92"/>
    </row>
    <row r="132" spans="4:5" ht="18.75" customHeight="1">
      <c r="D132" s="91"/>
      <c r="E132" s="92"/>
    </row>
    <row r="133" spans="4:5" ht="18.75" customHeight="1">
      <c r="D133" s="91"/>
      <c r="E133" s="92"/>
    </row>
    <row r="134" spans="4:5" ht="18.75" customHeight="1">
      <c r="D134" s="91"/>
      <c r="E134" s="92"/>
    </row>
    <row r="135" spans="4:5" ht="18.75" customHeight="1">
      <c r="D135" s="91"/>
      <c r="E135" s="92"/>
    </row>
    <row r="136" spans="4:5" ht="18.75" customHeight="1">
      <c r="D136" s="91"/>
      <c r="E136" s="92"/>
    </row>
    <row r="137" spans="4:5" ht="18.75" customHeight="1">
      <c r="D137" s="91"/>
      <c r="E137" s="92"/>
    </row>
    <row r="138" spans="4:5" ht="18.75" customHeight="1">
      <c r="D138" s="91"/>
      <c r="E138" s="92"/>
    </row>
    <row r="139" spans="4:5" ht="18.75" customHeight="1">
      <c r="D139" s="91"/>
      <c r="E139" s="92"/>
    </row>
    <row r="140" spans="4:5" ht="18.75" customHeight="1">
      <c r="D140" s="91"/>
      <c r="E140" s="92"/>
    </row>
    <row r="141" spans="4:5" ht="18.75" customHeight="1">
      <c r="D141" s="91"/>
      <c r="E141" s="92"/>
    </row>
    <row r="142" spans="4:5" ht="18.75" customHeight="1">
      <c r="D142" s="91"/>
      <c r="E142" s="92"/>
    </row>
    <row r="143" spans="4:5" ht="18.75" customHeight="1">
      <c r="D143" s="91"/>
      <c r="E143" s="92"/>
    </row>
    <row r="144" spans="4:5" ht="18.75" customHeight="1">
      <c r="D144" s="91"/>
      <c r="E144" s="92"/>
    </row>
    <row r="145" spans="4:5" ht="18.75" customHeight="1">
      <c r="D145" s="91"/>
      <c r="E145" s="92"/>
    </row>
    <row r="146" spans="4:5" ht="18.75" customHeight="1">
      <c r="D146" s="91"/>
      <c r="E146" s="92"/>
    </row>
    <row r="147" spans="4:5" ht="18.75" customHeight="1">
      <c r="D147" s="91"/>
      <c r="E147" s="92"/>
    </row>
    <row r="148" spans="4:5" ht="18.75" customHeight="1">
      <c r="D148" s="91"/>
      <c r="E148" s="92"/>
    </row>
    <row r="149" spans="4:5" ht="18.75" customHeight="1">
      <c r="D149" s="91"/>
      <c r="E149" s="92"/>
    </row>
    <row r="150" spans="4:5" ht="18.75" customHeight="1">
      <c r="D150" s="91"/>
      <c r="E150" s="92"/>
    </row>
    <row r="151" spans="4:5" ht="18.75" customHeight="1">
      <c r="D151" s="91"/>
      <c r="E151" s="92"/>
    </row>
    <row r="152" spans="4:5" ht="18.75" customHeight="1">
      <c r="D152" s="91"/>
      <c r="E152" s="92"/>
    </row>
    <row r="153" spans="4:5" ht="18.75" customHeight="1">
      <c r="D153" s="91"/>
      <c r="E153" s="92"/>
    </row>
    <row r="154" spans="4:5" ht="18.75" customHeight="1">
      <c r="D154" s="91"/>
      <c r="E154" s="92"/>
    </row>
    <row r="155" spans="4:5" ht="18.75" customHeight="1">
      <c r="D155" s="91"/>
      <c r="E155" s="92"/>
    </row>
    <row r="156" spans="4:5" ht="18.75" customHeight="1">
      <c r="D156" s="91"/>
      <c r="E156" s="92"/>
    </row>
    <row r="157" spans="4:5" ht="18.75" customHeight="1">
      <c r="D157" s="91"/>
      <c r="E157" s="92"/>
    </row>
    <row r="158" spans="4:5" ht="18.75" customHeight="1">
      <c r="D158" s="91"/>
      <c r="E158" s="92"/>
    </row>
    <row r="159" spans="4:5" ht="18.75" customHeight="1">
      <c r="D159" s="91"/>
      <c r="E159" s="92"/>
    </row>
    <row r="160" spans="4:5" ht="18.75" customHeight="1">
      <c r="D160" s="91"/>
      <c r="E160" s="92"/>
    </row>
    <row r="161" spans="4:5" ht="18.75" customHeight="1">
      <c r="D161" s="91"/>
      <c r="E161" s="92"/>
    </row>
    <row r="162" spans="4:5" ht="18.75" customHeight="1">
      <c r="D162" s="91"/>
      <c r="E162" s="92"/>
    </row>
    <row r="163" spans="4:5" ht="18.75" customHeight="1">
      <c r="D163" s="91"/>
      <c r="E163" s="92"/>
    </row>
    <row r="164" spans="4:5" ht="18.75" customHeight="1">
      <c r="D164" s="91"/>
      <c r="E164" s="92"/>
    </row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</sheetData>
  <sheetProtection/>
  <protectedRanges>
    <protectedRange password="CB3F" sqref="E23:E25" name="Range1_2_1_3"/>
    <protectedRange password="CB3F" sqref="E26" name="Range1_2_1_4"/>
  </protectedRanges>
  <mergeCells count="53">
    <mergeCell ref="H16:H17"/>
    <mergeCell ref="C18:D18"/>
    <mergeCell ref="A7:I7"/>
    <mergeCell ref="A11:I11"/>
    <mergeCell ref="D1:I1"/>
    <mergeCell ref="D2:I2"/>
    <mergeCell ref="E3:I3"/>
    <mergeCell ref="A4:I4"/>
    <mergeCell ref="A5:I5"/>
    <mergeCell ref="A6:I6"/>
    <mergeCell ref="A13:I13"/>
    <mergeCell ref="A14:I14"/>
    <mergeCell ref="A15:I15"/>
    <mergeCell ref="A16:A17"/>
    <mergeCell ref="B16:B17"/>
    <mergeCell ref="C16:D17"/>
    <mergeCell ref="E16:E17"/>
    <mergeCell ref="F16:F17"/>
    <mergeCell ref="I16:I17"/>
    <mergeCell ref="G16:G17"/>
    <mergeCell ref="A54:C54"/>
    <mergeCell ref="D54:F54"/>
    <mergeCell ref="G54:I54"/>
    <mergeCell ref="D55:F55"/>
    <mergeCell ref="H55:I55"/>
    <mergeCell ref="C46:D46"/>
    <mergeCell ref="C44:D44"/>
    <mergeCell ref="C45:D45"/>
    <mergeCell ref="C34:D34"/>
    <mergeCell ref="C35:D35"/>
    <mergeCell ref="C38:D38"/>
    <mergeCell ref="C39:D39"/>
    <mergeCell ref="C36:D36"/>
    <mergeCell ref="C40:D40"/>
    <mergeCell ref="C41:D41"/>
    <mergeCell ref="C42:D42"/>
    <mergeCell ref="C24:D24"/>
    <mergeCell ref="C26:D26"/>
    <mergeCell ref="C27:D27"/>
    <mergeCell ref="C32:D32"/>
    <mergeCell ref="C33:D33"/>
    <mergeCell ref="C28:D28"/>
    <mergeCell ref="C31:D31"/>
    <mergeCell ref="C43:D43"/>
    <mergeCell ref="C37:D37"/>
    <mergeCell ref="C19:D19"/>
    <mergeCell ref="C20:D20"/>
    <mergeCell ref="C25:D25"/>
    <mergeCell ref="C29:D29"/>
    <mergeCell ref="C30:D30"/>
    <mergeCell ref="C21:D21"/>
    <mergeCell ref="C22:D22"/>
    <mergeCell ref="C23:D23"/>
  </mergeCells>
  <conditionalFormatting sqref="G18">
    <cfRule type="cellIs" priority="1" dxfId="7" operator="greaterThan" stopIfTrue="1">
      <formula>"x"</formula>
    </cfRule>
    <cfRule type="cellIs" priority="2" dxfId="7" operator="greaterThan" stopIfTrue="1">
      <formula>"Y"</formula>
    </cfRule>
  </conditionalFormatting>
  <printOptions/>
  <pageMargins left="0.2" right="0.2" top="0.33" bottom="0.34" header="0.26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78"/>
  <sheetViews>
    <sheetView zoomScalePageLayoutView="0" workbookViewId="0" topLeftCell="A63">
      <selection activeCell="F16" sqref="F16:F17"/>
    </sheetView>
  </sheetViews>
  <sheetFormatPr defaultColWidth="9.140625" defaultRowHeight="15"/>
  <cols>
    <col min="1" max="1" width="3.8515625" style="27" customWidth="1"/>
    <col min="2" max="2" width="16.00390625" style="78" customWidth="1"/>
    <col min="3" max="3" width="20.57421875" style="18" customWidth="1"/>
    <col min="4" max="4" width="9.00390625" style="79" customWidth="1"/>
    <col min="5" max="5" width="13.00390625" style="93" customWidth="1"/>
    <col min="6" max="6" width="10.28125" style="27" customWidth="1"/>
    <col min="7" max="7" width="9.00390625" style="27" customWidth="1"/>
    <col min="8" max="8" width="8.8515625" style="27" customWidth="1"/>
    <col min="9" max="9" width="9.28125" style="27" customWidth="1"/>
    <col min="10" max="10" width="11.00390625" style="27" hidden="1" customWidth="1"/>
    <col min="11" max="11" width="9.140625" style="27" customWidth="1"/>
    <col min="12" max="43" width="0" style="27" hidden="1" customWidth="1"/>
    <col min="44" max="16384" width="9.140625" style="27" customWidth="1"/>
  </cols>
  <sheetData>
    <row r="1" spans="1:43" ht="18.75" customHeight="1">
      <c r="A1" s="47" t="s">
        <v>135</v>
      </c>
      <c r="B1" s="48"/>
      <c r="C1" s="39"/>
      <c r="D1" s="314" t="s">
        <v>0</v>
      </c>
      <c r="E1" s="314"/>
      <c r="F1" s="314"/>
      <c r="G1" s="314"/>
      <c r="H1" s="314"/>
      <c r="I1" s="314"/>
      <c r="Y1" s="24" t="s">
        <v>47</v>
      </c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16"/>
    </row>
    <row r="2" spans="1:43" ht="18.75" customHeight="1">
      <c r="A2" s="49" t="s">
        <v>134</v>
      </c>
      <c r="B2" s="50"/>
      <c r="C2" s="51"/>
      <c r="D2" s="323" t="s">
        <v>1</v>
      </c>
      <c r="E2" s="323"/>
      <c r="F2" s="323"/>
      <c r="G2" s="323"/>
      <c r="H2" s="323"/>
      <c r="I2" s="323"/>
      <c r="Y2" s="1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9"/>
    </row>
    <row r="3" spans="5:43" ht="18.75" customHeight="1">
      <c r="E3" s="324" t="s">
        <v>614</v>
      </c>
      <c r="F3" s="324"/>
      <c r="G3" s="324"/>
      <c r="H3" s="324"/>
      <c r="I3" s="324"/>
      <c r="Y3" s="135" t="s">
        <v>48</v>
      </c>
      <c r="Z3" s="136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</row>
    <row r="4" spans="1:43" ht="18.75" customHeight="1">
      <c r="A4" s="314" t="s">
        <v>136</v>
      </c>
      <c r="B4" s="314"/>
      <c r="C4" s="314"/>
      <c r="D4" s="314"/>
      <c r="E4" s="314"/>
      <c r="F4" s="314"/>
      <c r="G4" s="314"/>
      <c r="H4" s="314"/>
      <c r="I4" s="314"/>
      <c r="Y4" s="135" t="s">
        <v>49</v>
      </c>
      <c r="Z4" s="137" t="s">
        <v>50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</row>
    <row r="5" spans="1:43" s="1" customFormat="1" ht="18.75" customHeight="1">
      <c r="A5" s="325" t="s">
        <v>137</v>
      </c>
      <c r="B5" s="325"/>
      <c r="C5" s="325"/>
      <c r="D5" s="325"/>
      <c r="E5" s="325"/>
      <c r="F5" s="325"/>
      <c r="G5" s="325"/>
      <c r="H5" s="325"/>
      <c r="I5" s="325"/>
      <c r="U5" s="2"/>
      <c r="Y5" s="135" t="s">
        <v>51</v>
      </c>
      <c r="Z5" s="137" t="s">
        <v>52</v>
      </c>
      <c r="AA5" s="27"/>
      <c r="AB5" s="27"/>
      <c r="AC5" s="27"/>
      <c r="AD5" s="27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18"/>
      <c r="AQ5" s="19"/>
    </row>
    <row r="6" spans="1:43" s="1" customFormat="1" ht="18.75" customHeight="1">
      <c r="A6" s="325" t="s">
        <v>681</v>
      </c>
      <c r="B6" s="325"/>
      <c r="C6" s="325"/>
      <c r="D6" s="325"/>
      <c r="E6" s="325"/>
      <c r="F6" s="325"/>
      <c r="G6" s="325"/>
      <c r="H6" s="325"/>
      <c r="I6" s="325"/>
      <c r="U6" s="2"/>
      <c r="Y6" s="135" t="s">
        <v>53</v>
      </c>
      <c r="Z6" s="137" t="s">
        <v>54</v>
      </c>
      <c r="AA6" s="27"/>
      <c r="AB6" s="27"/>
      <c r="AC6" s="27"/>
      <c r="AD6" s="27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</row>
    <row r="7" spans="1:43" s="1" customFormat="1" ht="18.75" customHeight="1">
      <c r="A7" s="322" t="s">
        <v>682</v>
      </c>
      <c r="B7" s="322"/>
      <c r="C7" s="322"/>
      <c r="D7" s="322"/>
      <c r="E7" s="322"/>
      <c r="F7" s="322"/>
      <c r="G7" s="322"/>
      <c r="H7" s="322"/>
      <c r="I7" s="322"/>
      <c r="J7" s="2"/>
      <c r="K7" s="3"/>
      <c r="L7" s="3"/>
      <c r="M7" s="3"/>
      <c r="N7" s="3"/>
      <c r="O7" s="3"/>
      <c r="U7" s="4"/>
      <c r="Y7" s="135" t="s">
        <v>49</v>
      </c>
      <c r="Z7" s="137" t="s">
        <v>55</v>
      </c>
      <c r="AA7" s="27"/>
      <c r="AB7" s="27"/>
      <c r="AC7" s="27"/>
      <c r="AD7" s="27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</row>
    <row r="8" spans="1:43" s="5" customFormat="1" ht="18.75" customHeight="1">
      <c r="A8" s="54" t="s">
        <v>143</v>
      </c>
      <c r="B8" s="54"/>
      <c r="C8" s="54"/>
      <c r="D8" s="54"/>
      <c r="E8" s="54"/>
      <c r="F8" s="54"/>
      <c r="G8" s="54"/>
      <c r="H8" s="54"/>
      <c r="I8" s="54"/>
      <c r="J8" s="4"/>
      <c r="Y8" s="135" t="s">
        <v>51</v>
      </c>
      <c r="Z8" s="137" t="s">
        <v>56</v>
      </c>
      <c r="AA8" s="27"/>
      <c r="AB8" s="27"/>
      <c r="AC8" s="27"/>
      <c r="AD8" s="27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</row>
    <row r="9" spans="1:43" s="5" customFormat="1" ht="18.75" customHeight="1">
      <c r="A9" s="54" t="s">
        <v>138</v>
      </c>
      <c r="B9" s="54"/>
      <c r="C9" s="54"/>
      <c r="D9" s="54"/>
      <c r="E9" s="54"/>
      <c r="F9" s="54"/>
      <c r="G9" s="54"/>
      <c r="H9" s="54"/>
      <c r="I9" s="54"/>
      <c r="Y9" s="138" t="s">
        <v>57</v>
      </c>
      <c r="Z9" s="139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22"/>
      <c r="AQ9" s="23"/>
    </row>
    <row r="10" spans="1:9" s="5" customFormat="1" ht="16.5">
      <c r="A10" s="8" t="s">
        <v>139</v>
      </c>
      <c r="B10" s="8"/>
      <c r="C10" s="8"/>
      <c r="D10" s="8"/>
      <c r="E10" s="8"/>
      <c r="F10" s="8"/>
      <c r="G10" s="8"/>
      <c r="H10" s="8"/>
      <c r="I10" s="8"/>
    </row>
    <row r="11" spans="1:13" s="5" customFormat="1" ht="16.5">
      <c r="A11" s="322" t="s">
        <v>305</v>
      </c>
      <c r="B11" s="322"/>
      <c r="C11" s="322"/>
      <c r="D11" s="322"/>
      <c r="E11" s="322"/>
      <c r="F11" s="322"/>
      <c r="G11" s="322"/>
      <c r="H11" s="322"/>
      <c r="I11" s="322"/>
      <c r="M11" s="5" t="s">
        <v>2</v>
      </c>
    </row>
    <row r="12" spans="1:13" s="1" customFormat="1" ht="16.5">
      <c r="A12" s="8" t="s">
        <v>620</v>
      </c>
      <c r="B12" s="56"/>
      <c r="C12" s="56"/>
      <c r="D12" s="56"/>
      <c r="E12" s="56"/>
      <c r="F12" s="56"/>
      <c r="G12" s="56"/>
      <c r="H12" s="56"/>
      <c r="I12" s="56"/>
      <c r="M12" s="1" t="s">
        <v>3</v>
      </c>
    </row>
    <row r="13" spans="1:13" s="1" customFormat="1" ht="18.75" customHeight="1">
      <c r="A13" s="319" t="s">
        <v>4</v>
      </c>
      <c r="B13" s="319"/>
      <c r="C13" s="319"/>
      <c r="D13" s="319"/>
      <c r="E13" s="319"/>
      <c r="F13" s="319"/>
      <c r="G13" s="319"/>
      <c r="H13" s="319"/>
      <c r="I13" s="319"/>
      <c r="M13" s="1" t="s">
        <v>5</v>
      </c>
    </row>
    <row r="14" spans="1:13" s="1" customFormat="1" ht="16.5" customHeight="1">
      <c r="A14" s="319" t="s">
        <v>307</v>
      </c>
      <c r="B14" s="319"/>
      <c r="C14" s="319"/>
      <c r="D14" s="319"/>
      <c r="E14" s="319"/>
      <c r="F14" s="319"/>
      <c r="G14" s="319"/>
      <c r="H14" s="319"/>
      <c r="I14" s="319"/>
      <c r="M14" s="1" t="s">
        <v>6</v>
      </c>
    </row>
    <row r="15" spans="1:13" s="1" customFormat="1" ht="18.75" customHeight="1">
      <c r="A15" s="319" t="s">
        <v>7</v>
      </c>
      <c r="B15" s="319"/>
      <c r="C15" s="319"/>
      <c r="D15" s="319"/>
      <c r="E15" s="319"/>
      <c r="F15" s="319"/>
      <c r="G15" s="319"/>
      <c r="H15" s="319"/>
      <c r="I15" s="319"/>
      <c r="M15" s="1" t="s">
        <v>8</v>
      </c>
    </row>
    <row r="16" spans="1:13" ht="24" customHeight="1">
      <c r="A16" s="320" t="s">
        <v>11</v>
      </c>
      <c r="B16" s="341" t="s">
        <v>12</v>
      </c>
      <c r="C16" s="342" t="s">
        <v>13</v>
      </c>
      <c r="D16" s="342"/>
      <c r="E16" s="344" t="s">
        <v>14</v>
      </c>
      <c r="F16" s="342" t="s">
        <v>15</v>
      </c>
      <c r="G16" s="342" t="s">
        <v>16</v>
      </c>
      <c r="H16" s="317" t="s">
        <v>20</v>
      </c>
      <c r="I16" s="316" t="s">
        <v>21</v>
      </c>
      <c r="M16" s="27" t="s">
        <v>22</v>
      </c>
    </row>
    <row r="17" spans="1:13" ht="47.25" customHeight="1">
      <c r="A17" s="320"/>
      <c r="B17" s="341"/>
      <c r="C17" s="343"/>
      <c r="D17" s="342"/>
      <c r="E17" s="344"/>
      <c r="F17" s="342"/>
      <c r="G17" s="342"/>
      <c r="H17" s="318"/>
      <c r="I17" s="316"/>
      <c r="M17" s="27" t="s">
        <v>25</v>
      </c>
    </row>
    <row r="18" spans="1:9" s="81" customFormat="1" ht="22.5" customHeight="1">
      <c r="A18" s="220">
        <v>1</v>
      </c>
      <c r="B18" s="221" t="s">
        <v>208</v>
      </c>
      <c r="C18" s="222" t="s">
        <v>209</v>
      </c>
      <c r="D18" s="222" t="s">
        <v>206</v>
      </c>
      <c r="E18" s="223" t="s">
        <v>624</v>
      </c>
      <c r="F18" s="224">
        <v>87</v>
      </c>
      <c r="G18" s="224">
        <v>87</v>
      </c>
      <c r="H18" s="115" t="s">
        <v>144</v>
      </c>
      <c r="I18" s="113"/>
    </row>
    <row r="19" spans="1:13" ht="25.5" customHeight="1">
      <c r="A19" s="220">
        <v>2</v>
      </c>
      <c r="B19" s="221" t="s">
        <v>210</v>
      </c>
      <c r="C19" s="222" t="s">
        <v>625</v>
      </c>
      <c r="D19" s="222" t="s">
        <v>206</v>
      </c>
      <c r="E19" s="223" t="s">
        <v>626</v>
      </c>
      <c r="F19" s="224">
        <v>81</v>
      </c>
      <c r="G19" s="224">
        <v>81</v>
      </c>
      <c r="H19" s="84" t="s">
        <v>144</v>
      </c>
      <c r="I19" s="85"/>
      <c r="J19" s="166" t="str">
        <f>IF(F19&gt;=90,"Xuất sắc",IF(F19&gt;=80,"Tốt",IF(F19&gt;=65,"Khá",IF(F19&gt;=50,"TB",""))))</f>
        <v>Tốt</v>
      </c>
      <c r="M19" s="27" t="s">
        <v>26</v>
      </c>
    </row>
    <row r="20" spans="1:13" ht="25.5" customHeight="1">
      <c r="A20" s="220">
        <v>3</v>
      </c>
      <c r="B20" s="221" t="s">
        <v>211</v>
      </c>
      <c r="C20" s="222" t="s">
        <v>212</v>
      </c>
      <c r="D20" s="222" t="s">
        <v>213</v>
      </c>
      <c r="E20" s="223" t="s">
        <v>627</v>
      </c>
      <c r="F20" s="224">
        <v>90</v>
      </c>
      <c r="G20" s="224">
        <v>90</v>
      </c>
      <c r="H20" s="169" t="s">
        <v>146</v>
      </c>
      <c r="I20" s="85"/>
      <c r="J20" s="166" t="str">
        <f aca="true" t="shared" si="0" ref="J20:J38">IF(F20&gt;=90,"Xuất sắc",IF(F20&gt;=80,"Tốt",IF(F20&gt;=65,"Khá",IF(F20&gt;=50,"TB",""))))</f>
        <v>Xuất sắc</v>
      </c>
      <c r="M20" s="27" t="s">
        <v>27</v>
      </c>
    </row>
    <row r="21" spans="1:13" ht="25.5" customHeight="1">
      <c r="A21" s="220">
        <v>4</v>
      </c>
      <c r="B21" s="221" t="s">
        <v>214</v>
      </c>
      <c r="C21" s="222" t="s">
        <v>215</v>
      </c>
      <c r="D21" s="222" t="s">
        <v>216</v>
      </c>
      <c r="E21" s="223" t="s">
        <v>628</v>
      </c>
      <c r="F21" s="224">
        <v>81</v>
      </c>
      <c r="G21" s="224">
        <v>81</v>
      </c>
      <c r="H21" s="84" t="s">
        <v>144</v>
      </c>
      <c r="I21" s="85"/>
      <c r="J21" s="166" t="str">
        <f t="shared" si="0"/>
        <v>Tốt</v>
      </c>
      <c r="M21" s="27" t="s">
        <v>28</v>
      </c>
    </row>
    <row r="22" spans="1:13" ht="25.5" customHeight="1">
      <c r="A22" s="220">
        <v>5</v>
      </c>
      <c r="B22" s="221" t="s">
        <v>629</v>
      </c>
      <c r="C22" s="222" t="s">
        <v>217</v>
      </c>
      <c r="D22" s="222" t="s">
        <v>218</v>
      </c>
      <c r="E22" s="223" t="s">
        <v>630</v>
      </c>
      <c r="F22" s="224">
        <v>82</v>
      </c>
      <c r="G22" s="224">
        <v>82</v>
      </c>
      <c r="H22" s="84" t="s">
        <v>144</v>
      </c>
      <c r="I22" s="85"/>
      <c r="J22" s="166" t="str">
        <f t="shared" si="0"/>
        <v>Tốt</v>
      </c>
      <c r="M22" s="27" t="s">
        <v>29</v>
      </c>
    </row>
    <row r="23" spans="1:13" ht="25.5" customHeight="1">
      <c r="A23" s="220">
        <v>6</v>
      </c>
      <c r="B23" s="221" t="s">
        <v>219</v>
      </c>
      <c r="C23" s="222" t="s">
        <v>220</v>
      </c>
      <c r="D23" s="222" t="s">
        <v>221</v>
      </c>
      <c r="E23" s="223" t="s">
        <v>631</v>
      </c>
      <c r="F23" s="224">
        <v>82</v>
      </c>
      <c r="G23" s="224">
        <v>82</v>
      </c>
      <c r="H23" s="84" t="s">
        <v>144</v>
      </c>
      <c r="I23" s="85"/>
      <c r="J23" s="166" t="str">
        <f t="shared" si="0"/>
        <v>Tốt</v>
      </c>
      <c r="M23" s="27" t="s">
        <v>30</v>
      </c>
    </row>
    <row r="24" spans="1:13" ht="25.5" customHeight="1">
      <c r="A24" s="220">
        <v>7</v>
      </c>
      <c r="B24" s="221" t="s">
        <v>222</v>
      </c>
      <c r="C24" s="222" t="s">
        <v>632</v>
      </c>
      <c r="D24" s="222" t="s">
        <v>223</v>
      </c>
      <c r="E24" s="225">
        <v>36840</v>
      </c>
      <c r="F24" s="224">
        <v>83</v>
      </c>
      <c r="G24" s="224">
        <v>83</v>
      </c>
      <c r="H24" s="84" t="s">
        <v>144</v>
      </c>
      <c r="I24" s="85"/>
      <c r="J24" s="166" t="str">
        <f t="shared" si="0"/>
        <v>Tốt</v>
      </c>
      <c r="M24" s="27" t="s">
        <v>31</v>
      </c>
    </row>
    <row r="25" spans="1:13" ht="25.5" customHeight="1">
      <c r="A25" s="220">
        <v>8</v>
      </c>
      <c r="B25" s="221" t="s">
        <v>224</v>
      </c>
      <c r="C25" s="222" t="s">
        <v>225</v>
      </c>
      <c r="D25" s="222" t="s">
        <v>223</v>
      </c>
      <c r="E25" s="225" t="s">
        <v>633</v>
      </c>
      <c r="F25" s="224">
        <v>83</v>
      </c>
      <c r="G25" s="224">
        <v>83</v>
      </c>
      <c r="H25" s="84" t="s">
        <v>144</v>
      </c>
      <c r="I25" s="85"/>
      <c r="J25" s="166" t="str">
        <f t="shared" si="0"/>
        <v>Tốt</v>
      </c>
      <c r="M25" s="27" t="s">
        <v>25</v>
      </c>
    </row>
    <row r="26" spans="1:13" ht="25.5" customHeight="1">
      <c r="A26" s="220">
        <v>9</v>
      </c>
      <c r="B26" s="221" t="s">
        <v>226</v>
      </c>
      <c r="C26" s="222" t="s">
        <v>227</v>
      </c>
      <c r="D26" s="222" t="s">
        <v>228</v>
      </c>
      <c r="E26" s="226" t="s">
        <v>634</v>
      </c>
      <c r="F26" s="224">
        <v>85</v>
      </c>
      <c r="G26" s="224">
        <v>85</v>
      </c>
      <c r="H26" s="84" t="s">
        <v>144</v>
      </c>
      <c r="I26" s="85"/>
      <c r="J26" s="166" t="str">
        <f t="shared" si="0"/>
        <v>Tốt</v>
      </c>
      <c r="M26" s="27" t="s">
        <v>32</v>
      </c>
    </row>
    <row r="27" spans="1:13" ht="25.5" customHeight="1">
      <c r="A27" s="220">
        <v>10</v>
      </c>
      <c r="B27" s="221" t="s">
        <v>229</v>
      </c>
      <c r="C27" s="222" t="s">
        <v>230</v>
      </c>
      <c r="D27" s="222" t="s">
        <v>231</v>
      </c>
      <c r="E27" s="226" t="s">
        <v>635</v>
      </c>
      <c r="F27" s="224">
        <v>85</v>
      </c>
      <c r="G27" s="224">
        <v>85</v>
      </c>
      <c r="H27" s="84" t="s">
        <v>144</v>
      </c>
      <c r="I27" s="85"/>
      <c r="J27" s="166" t="str">
        <f t="shared" si="0"/>
        <v>Tốt</v>
      </c>
      <c r="M27" s="27" t="s">
        <v>33</v>
      </c>
    </row>
    <row r="28" spans="1:13" ht="25.5" customHeight="1">
      <c r="A28" s="220">
        <v>11</v>
      </c>
      <c r="B28" s="221" t="s">
        <v>232</v>
      </c>
      <c r="C28" s="222" t="s">
        <v>233</v>
      </c>
      <c r="D28" s="222" t="s">
        <v>234</v>
      </c>
      <c r="E28" s="226" t="s">
        <v>636</v>
      </c>
      <c r="F28" s="224">
        <v>84</v>
      </c>
      <c r="G28" s="224">
        <v>84</v>
      </c>
      <c r="H28" s="84" t="s">
        <v>144</v>
      </c>
      <c r="I28" s="85"/>
      <c r="J28" s="166" t="str">
        <f t="shared" si="0"/>
        <v>Tốt</v>
      </c>
      <c r="M28" s="27" t="s">
        <v>34</v>
      </c>
    </row>
    <row r="29" spans="1:13" ht="25.5" customHeight="1">
      <c r="A29" s="220">
        <v>12</v>
      </c>
      <c r="B29" s="221" t="s">
        <v>235</v>
      </c>
      <c r="C29" s="222" t="s">
        <v>127</v>
      </c>
      <c r="D29" s="222" t="s">
        <v>234</v>
      </c>
      <c r="E29" s="226" t="s">
        <v>637</v>
      </c>
      <c r="F29" s="224">
        <v>80</v>
      </c>
      <c r="G29" s="224">
        <v>80</v>
      </c>
      <c r="H29" s="84" t="s">
        <v>144</v>
      </c>
      <c r="I29" s="85"/>
      <c r="J29" s="166" t="str">
        <f t="shared" si="0"/>
        <v>Tốt</v>
      </c>
      <c r="M29" s="27" t="s">
        <v>35</v>
      </c>
    </row>
    <row r="30" spans="1:13" ht="25.5" customHeight="1">
      <c r="A30" s="220">
        <v>13</v>
      </c>
      <c r="B30" s="221" t="s">
        <v>237</v>
      </c>
      <c r="C30" s="222" t="s">
        <v>638</v>
      </c>
      <c r="D30" s="222" t="s">
        <v>238</v>
      </c>
      <c r="E30" s="226" t="s">
        <v>639</v>
      </c>
      <c r="F30" s="224">
        <v>87</v>
      </c>
      <c r="G30" s="224">
        <v>87</v>
      </c>
      <c r="H30" s="84" t="s">
        <v>144</v>
      </c>
      <c r="I30" s="85"/>
      <c r="J30" s="166" t="str">
        <f t="shared" si="0"/>
        <v>Tốt</v>
      </c>
      <c r="M30" s="27" t="s">
        <v>36</v>
      </c>
    </row>
    <row r="31" spans="1:10" ht="25.5" customHeight="1">
      <c r="A31" s="220">
        <v>14</v>
      </c>
      <c r="B31" s="221" t="s">
        <v>239</v>
      </c>
      <c r="C31" s="222" t="s">
        <v>640</v>
      </c>
      <c r="D31" s="222" t="s">
        <v>238</v>
      </c>
      <c r="E31" s="226" t="s">
        <v>641</v>
      </c>
      <c r="F31" s="224">
        <v>88</v>
      </c>
      <c r="G31" s="224">
        <v>88</v>
      </c>
      <c r="H31" s="84" t="s">
        <v>144</v>
      </c>
      <c r="I31" s="85"/>
      <c r="J31" s="166" t="str">
        <f t="shared" si="0"/>
        <v>Tốt</v>
      </c>
    </row>
    <row r="32" spans="1:10" ht="25.5" customHeight="1">
      <c r="A32" s="220">
        <v>15</v>
      </c>
      <c r="B32" s="221" t="s">
        <v>240</v>
      </c>
      <c r="C32" s="222" t="s">
        <v>642</v>
      </c>
      <c r="D32" s="222" t="s">
        <v>238</v>
      </c>
      <c r="E32" s="226" t="s">
        <v>643</v>
      </c>
      <c r="F32" s="224">
        <v>80</v>
      </c>
      <c r="G32" s="224">
        <v>80</v>
      </c>
      <c r="H32" s="84" t="s">
        <v>144</v>
      </c>
      <c r="I32" s="85"/>
      <c r="J32" s="166" t="str">
        <f t="shared" si="0"/>
        <v>Tốt</v>
      </c>
    </row>
    <row r="33" spans="1:10" ht="25.5" customHeight="1">
      <c r="A33" s="220">
        <v>16</v>
      </c>
      <c r="B33" s="221" t="s">
        <v>242</v>
      </c>
      <c r="C33" s="222" t="s">
        <v>243</v>
      </c>
      <c r="D33" s="222" t="s">
        <v>244</v>
      </c>
      <c r="E33" s="226" t="s">
        <v>644</v>
      </c>
      <c r="F33" s="224">
        <v>89</v>
      </c>
      <c r="G33" s="224">
        <v>89</v>
      </c>
      <c r="H33" s="84" t="s">
        <v>144</v>
      </c>
      <c r="I33" s="85"/>
      <c r="J33" s="166" t="str">
        <f t="shared" si="0"/>
        <v>Tốt</v>
      </c>
    </row>
    <row r="34" spans="1:10" s="86" customFormat="1" ht="25.5" customHeight="1">
      <c r="A34" s="220">
        <v>17</v>
      </c>
      <c r="B34" s="227" t="s">
        <v>247</v>
      </c>
      <c r="C34" s="228" t="s">
        <v>248</v>
      </c>
      <c r="D34" s="228" t="s">
        <v>249</v>
      </c>
      <c r="E34" s="229" t="s">
        <v>645</v>
      </c>
      <c r="F34" s="230">
        <v>70</v>
      </c>
      <c r="G34" s="230">
        <v>70</v>
      </c>
      <c r="H34" s="99" t="s">
        <v>145</v>
      </c>
      <c r="I34" s="101"/>
      <c r="J34" s="86" t="str">
        <f t="shared" si="0"/>
        <v>Khá</v>
      </c>
    </row>
    <row r="35" spans="1:10" ht="21.75" customHeight="1">
      <c r="A35" s="220">
        <v>18</v>
      </c>
      <c r="B35" s="221" t="s">
        <v>245</v>
      </c>
      <c r="C35" s="222" t="s">
        <v>127</v>
      </c>
      <c r="D35" s="222" t="s">
        <v>246</v>
      </c>
      <c r="E35" s="226" t="s">
        <v>646</v>
      </c>
      <c r="F35" s="224">
        <v>91</v>
      </c>
      <c r="G35" s="224">
        <v>91</v>
      </c>
      <c r="H35" s="169" t="s">
        <v>146</v>
      </c>
      <c r="I35" s="85"/>
      <c r="J35" s="166" t="str">
        <f t="shared" si="0"/>
        <v>Xuất sắc</v>
      </c>
    </row>
    <row r="36" spans="1:10" ht="25.5" customHeight="1">
      <c r="A36" s="220">
        <v>19</v>
      </c>
      <c r="B36" s="221" t="s">
        <v>250</v>
      </c>
      <c r="C36" s="231" t="s">
        <v>251</v>
      </c>
      <c r="D36" s="231" t="s">
        <v>252</v>
      </c>
      <c r="E36" s="232" t="s">
        <v>647</v>
      </c>
      <c r="F36" s="224">
        <v>50</v>
      </c>
      <c r="G36" s="224">
        <v>50</v>
      </c>
      <c r="H36" s="84" t="s">
        <v>392</v>
      </c>
      <c r="I36" s="170" t="s">
        <v>680</v>
      </c>
      <c r="J36" s="166" t="str">
        <f t="shared" si="0"/>
        <v>TB</v>
      </c>
    </row>
    <row r="37" spans="1:10" ht="25.5" customHeight="1">
      <c r="A37" s="220">
        <v>20</v>
      </c>
      <c r="B37" s="221" t="s">
        <v>253</v>
      </c>
      <c r="C37" s="222" t="s">
        <v>648</v>
      </c>
      <c r="D37" s="222" t="s">
        <v>83</v>
      </c>
      <c r="E37" s="223" t="s">
        <v>649</v>
      </c>
      <c r="F37" s="224">
        <v>90</v>
      </c>
      <c r="G37" s="224">
        <v>90</v>
      </c>
      <c r="H37" s="169" t="s">
        <v>146</v>
      </c>
      <c r="I37" s="85"/>
      <c r="J37" s="166" t="str">
        <f t="shared" si="0"/>
        <v>Xuất sắc</v>
      </c>
    </row>
    <row r="38" spans="1:10" ht="25.5" customHeight="1">
      <c r="A38" s="220">
        <v>21</v>
      </c>
      <c r="B38" s="221" t="s">
        <v>254</v>
      </c>
      <c r="C38" s="222" t="s">
        <v>255</v>
      </c>
      <c r="D38" s="222" t="s">
        <v>87</v>
      </c>
      <c r="E38" s="223" t="s">
        <v>650</v>
      </c>
      <c r="F38" s="224">
        <v>89</v>
      </c>
      <c r="G38" s="224">
        <v>89</v>
      </c>
      <c r="H38" s="84" t="s">
        <v>144</v>
      </c>
      <c r="I38" s="85"/>
      <c r="J38" s="166" t="str">
        <f t="shared" si="0"/>
        <v>Tốt</v>
      </c>
    </row>
    <row r="39" spans="1:10" ht="25.5" customHeight="1">
      <c r="A39" s="220">
        <v>22</v>
      </c>
      <c r="B39" s="221" t="s">
        <v>256</v>
      </c>
      <c r="C39" s="222" t="s">
        <v>257</v>
      </c>
      <c r="D39" s="222" t="s">
        <v>87</v>
      </c>
      <c r="E39" s="223" t="s">
        <v>651</v>
      </c>
      <c r="F39" s="224">
        <v>84</v>
      </c>
      <c r="G39" s="224">
        <v>84</v>
      </c>
      <c r="H39" s="84" t="s">
        <v>144</v>
      </c>
      <c r="I39" s="85"/>
      <c r="J39" s="166"/>
    </row>
    <row r="40" spans="1:10" ht="25.5" customHeight="1">
      <c r="A40" s="220">
        <v>23</v>
      </c>
      <c r="B40" s="221" t="s">
        <v>258</v>
      </c>
      <c r="C40" s="222" t="s">
        <v>652</v>
      </c>
      <c r="D40" s="222" t="s">
        <v>87</v>
      </c>
      <c r="E40" s="225">
        <v>36870</v>
      </c>
      <c r="F40" s="224">
        <v>81</v>
      </c>
      <c r="G40" s="224">
        <v>81</v>
      </c>
      <c r="H40" s="84" t="s">
        <v>144</v>
      </c>
      <c r="I40" s="85"/>
      <c r="J40" s="166"/>
    </row>
    <row r="41" spans="1:10" ht="25.5" customHeight="1">
      <c r="A41" s="220">
        <v>24</v>
      </c>
      <c r="B41" s="221" t="s">
        <v>259</v>
      </c>
      <c r="C41" s="222" t="s">
        <v>653</v>
      </c>
      <c r="D41" s="222" t="s">
        <v>260</v>
      </c>
      <c r="E41" s="223" t="s">
        <v>654</v>
      </c>
      <c r="F41" s="224">
        <v>84</v>
      </c>
      <c r="G41" s="224">
        <v>84</v>
      </c>
      <c r="H41" s="84" t="s">
        <v>144</v>
      </c>
      <c r="I41" s="85"/>
      <c r="J41" s="166" t="str">
        <f>IF(F41&gt;=90,"Xuất sắc",IF(F41&gt;=80,"Tốt",IF(F41&gt;=65,"Khá",IF(F41&gt;=50,"TB",""))))</f>
        <v>Tốt</v>
      </c>
    </row>
    <row r="42" spans="1:10" ht="25.5" customHeight="1">
      <c r="A42" s="220">
        <v>25</v>
      </c>
      <c r="B42" s="221" t="s">
        <v>261</v>
      </c>
      <c r="C42" s="222" t="s">
        <v>262</v>
      </c>
      <c r="D42" s="222" t="s">
        <v>103</v>
      </c>
      <c r="E42" s="223" t="s">
        <v>655</v>
      </c>
      <c r="F42" s="224">
        <v>82</v>
      </c>
      <c r="G42" s="224">
        <v>82</v>
      </c>
      <c r="H42" s="84" t="s">
        <v>144</v>
      </c>
      <c r="I42" s="85"/>
      <c r="J42" s="166"/>
    </row>
    <row r="43" spans="1:10" ht="25.5" customHeight="1">
      <c r="A43" s="220">
        <v>26</v>
      </c>
      <c r="B43" s="221" t="s">
        <v>263</v>
      </c>
      <c r="C43" s="222" t="s">
        <v>656</v>
      </c>
      <c r="D43" s="222" t="s">
        <v>103</v>
      </c>
      <c r="E43" s="223" t="s">
        <v>657</v>
      </c>
      <c r="F43" s="224">
        <v>83</v>
      </c>
      <c r="G43" s="224">
        <v>83</v>
      </c>
      <c r="H43" s="84" t="s">
        <v>144</v>
      </c>
      <c r="I43" s="85"/>
      <c r="J43" s="166"/>
    </row>
    <row r="44" spans="1:10" ht="25.5" customHeight="1">
      <c r="A44" s="220">
        <v>27</v>
      </c>
      <c r="B44" s="221" t="s">
        <v>264</v>
      </c>
      <c r="C44" s="222" t="s">
        <v>265</v>
      </c>
      <c r="D44" s="222" t="s">
        <v>103</v>
      </c>
      <c r="E44" s="223" t="s">
        <v>641</v>
      </c>
      <c r="F44" s="224">
        <v>90</v>
      </c>
      <c r="G44" s="224">
        <v>90</v>
      </c>
      <c r="H44" s="169" t="s">
        <v>146</v>
      </c>
      <c r="I44" s="85"/>
      <c r="J44" s="166"/>
    </row>
    <row r="45" spans="1:10" s="86" customFormat="1" ht="25.5" customHeight="1">
      <c r="A45" s="220">
        <v>28</v>
      </c>
      <c r="B45" s="221" t="s">
        <v>658</v>
      </c>
      <c r="C45" s="222" t="s">
        <v>266</v>
      </c>
      <c r="D45" s="222" t="s">
        <v>267</v>
      </c>
      <c r="E45" s="223" t="s">
        <v>659</v>
      </c>
      <c r="F45" s="224">
        <v>85</v>
      </c>
      <c r="G45" s="224">
        <v>85</v>
      </c>
      <c r="H45" s="112" t="s">
        <v>144</v>
      </c>
      <c r="I45" s="114"/>
      <c r="J45" s="167"/>
    </row>
    <row r="46" spans="1:10" s="86" customFormat="1" ht="25.5" customHeight="1">
      <c r="A46" s="220">
        <v>29</v>
      </c>
      <c r="B46" s="221" t="s">
        <v>268</v>
      </c>
      <c r="C46" s="222" t="s">
        <v>269</v>
      </c>
      <c r="D46" s="222" t="s">
        <v>117</v>
      </c>
      <c r="E46" s="223" t="s">
        <v>660</v>
      </c>
      <c r="F46" s="224">
        <v>90</v>
      </c>
      <c r="G46" s="224">
        <v>87</v>
      </c>
      <c r="H46" s="112" t="s">
        <v>144</v>
      </c>
      <c r="I46" s="114"/>
      <c r="J46" s="167"/>
    </row>
    <row r="47" spans="1:10" ht="25.5" customHeight="1">
      <c r="A47" s="220">
        <v>30</v>
      </c>
      <c r="B47" s="221" t="s">
        <v>270</v>
      </c>
      <c r="C47" s="222" t="s">
        <v>661</v>
      </c>
      <c r="D47" s="222" t="s">
        <v>271</v>
      </c>
      <c r="E47" s="223" t="s">
        <v>662</v>
      </c>
      <c r="F47" s="224">
        <v>84</v>
      </c>
      <c r="G47" s="224">
        <v>84</v>
      </c>
      <c r="H47" s="84" t="s">
        <v>144</v>
      </c>
      <c r="I47" s="85"/>
      <c r="J47" s="166"/>
    </row>
    <row r="48" spans="1:10" ht="25.5" customHeight="1">
      <c r="A48" s="220">
        <v>31</v>
      </c>
      <c r="B48" s="221" t="s">
        <v>272</v>
      </c>
      <c r="C48" s="222" t="s">
        <v>273</v>
      </c>
      <c r="D48" s="222" t="s">
        <v>274</v>
      </c>
      <c r="E48" s="223" t="s">
        <v>631</v>
      </c>
      <c r="F48" s="224">
        <v>85</v>
      </c>
      <c r="G48" s="224">
        <v>85</v>
      </c>
      <c r="H48" s="84" t="s">
        <v>144</v>
      </c>
      <c r="I48" s="85"/>
      <c r="J48" s="166"/>
    </row>
    <row r="49" spans="1:10" ht="25.5" customHeight="1">
      <c r="A49" s="220">
        <v>32</v>
      </c>
      <c r="B49" s="221" t="s">
        <v>275</v>
      </c>
      <c r="C49" s="222" t="s">
        <v>663</v>
      </c>
      <c r="D49" s="222" t="s">
        <v>276</v>
      </c>
      <c r="E49" s="223" t="s">
        <v>664</v>
      </c>
      <c r="F49" s="224">
        <v>81</v>
      </c>
      <c r="G49" s="224">
        <v>81</v>
      </c>
      <c r="H49" s="84" t="s">
        <v>144</v>
      </c>
      <c r="I49" s="85"/>
      <c r="J49" s="166"/>
    </row>
    <row r="50" spans="1:10" ht="25.5" customHeight="1">
      <c r="A50" s="220">
        <v>33</v>
      </c>
      <c r="B50" s="221" t="s">
        <v>277</v>
      </c>
      <c r="C50" s="222" t="s">
        <v>278</v>
      </c>
      <c r="D50" s="222" t="s">
        <v>279</v>
      </c>
      <c r="E50" s="223" t="s">
        <v>665</v>
      </c>
      <c r="F50" s="224">
        <v>84</v>
      </c>
      <c r="G50" s="224">
        <v>84</v>
      </c>
      <c r="H50" s="84" t="s">
        <v>144</v>
      </c>
      <c r="I50" s="85"/>
      <c r="J50" s="166"/>
    </row>
    <row r="51" spans="1:10" ht="25.5" customHeight="1">
      <c r="A51" s="220">
        <v>34</v>
      </c>
      <c r="B51" s="221" t="s">
        <v>280</v>
      </c>
      <c r="C51" s="222" t="s">
        <v>666</v>
      </c>
      <c r="D51" s="222" t="s">
        <v>281</v>
      </c>
      <c r="E51" s="223" t="s">
        <v>667</v>
      </c>
      <c r="F51" s="224">
        <v>86</v>
      </c>
      <c r="G51" s="224">
        <v>86</v>
      </c>
      <c r="H51" s="84" t="s">
        <v>144</v>
      </c>
      <c r="I51" s="85"/>
      <c r="J51" s="166"/>
    </row>
    <row r="52" spans="1:10" ht="25.5" customHeight="1">
      <c r="A52" s="220">
        <v>35</v>
      </c>
      <c r="B52" s="221" t="s">
        <v>282</v>
      </c>
      <c r="C52" s="222" t="s">
        <v>283</v>
      </c>
      <c r="D52" s="222" t="s">
        <v>284</v>
      </c>
      <c r="E52" s="223" t="s">
        <v>668</v>
      </c>
      <c r="F52" s="224">
        <v>50</v>
      </c>
      <c r="G52" s="224">
        <v>50</v>
      </c>
      <c r="H52" s="84" t="s">
        <v>392</v>
      </c>
      <c r="I52" s="170" t="s">
        <v>680</v>
      </c>
      <c r="J52" s="166"/>
    </row>
    <row r="53" spans="1:10" ht="25.5" customHeight="1">
      <c r="A53" s="220">
        <v>36</v>
      </c>
      <c r="B53" s="221" t="s">
        <v>285</v>
      </c>
      <c r="C53" s="233" t="s">
        <v>669</v>
      </c>
      <c r="D53" s="233" t="s">
        <v>286</v>
      </c>
      <c r="E53" s="223" t="s">
        <v>626</v>
      </c>
      <c r="F53" s="224">
        <v>71</v>
      </c>
      <c r="G53" s="224">
        <v>71</v>
      </c>
      <c r="H53" s="84" t="s">
        <v>145</v>
      </c>
      <c r="I53" s="85"/>
      <c r="J53" s="166"/>
    </row>
    <row r="54" spans="1:10" ht="25.5" customHeight="1">
      <c r="A54" s="220">
        <v>37</v>
      </c>
      <c r="B54" s="221" t="s">
        <v>287</v>
      </c>
      <c r="C54" s="233" t="s">
        <v>288</v>
      </c>
      <c r="D54" s="222" t="s">
        <v>289</v>
      </c>
      <c r="E54" s="223" t="s">
        <v>670</v>
      </c>
      <c r="F54" s="224">
        <v>84</v>
      </c>
      <c r="G54" s="224">
        <v>84</v>
      </c>
      <c r="H54" s="84" t="s">
        <v>144</v>
      </c>
      <c r="I54" s="85"/>
      <c r="J54" s="166"/>
    </row>
    <row r="55" spans="1:10" ht="25.5" customHeight="1">
      <c r="A55" s="220">
        <v>38</v>
      </c>
      <c r="B55" s="221" t="s">
        <v>290</v>
      </c>
      <c r="C55" s="222" t="s">
        <v>671</v>
      </c>
      <c r="D55" s="222" t="s">
        <v>289</v>
      </c>
      <c r="E55" s="223" t="s">
        <v>672</v>
      </c>
      <c r="F55" s="224">
        <v>81</v>
      </c>
      <c r="G55" s="224">
        <v>81</v>
      </c>
      <c r="H55" s="84" t="s">
        <v>144</v>
      </c>
      <c r="I55" s="85"/>
      <c r="J55" s="166"/>
    </row>
    <row r="56" spans="1:10" ht="25.5" customHeight="1">
      <c r="A56" s="220">
        <v>39</v>
      </c>
      <c r="B56" s="221" t="s">
        <v>292</v>
      </c>
      <c r="C56" s="222" t="s">
        <v>642</v>
      </c>
      <c r="D56" s="222" t="s">
        <v>289</v>
      </c>
      <c r="E56" s="223" t="s">
        <v>673</v>
      </c>
      <c r="F56" s="224">
        <v>80</v>
      </c>
      <c r="G56" s="224">
        <v>80</v>
      </c>
      <c r="H56" s="84" t="s">
        <v>144</v>
      </c>
      <c r="I56" s="85"/>
      <c r="J56" s="166"/>
    </row>
    <row r="57" spans="1:10" ht="25.5" customHeight="1">
      <c r="A57" s="220">
        <v>40</v>
      </c>
      <c r="B57" s="221" t="s">
        <v>293</v>
      </c>
      <c r="C57" s="222" t="s">
        <v>674</v>
      </c>
      <c r="D57" s="222" t="s">
        <v>294</v>
      </c>
      <c r="E57" s="223" t="s">
        <v>675</v>
      </c>
      <c r="F57" s="224">
        <v>74</v>
      </c>
      <c r="G57" s="224">
        <v>74</v>
      </c>
      <c r="H57" s="84" t="s">
        <v>145</v>
      </c>
      <c r="I57" s="85"/>
      <c r="J57" s="166"/>
    </row>
    <row r="58" spans="1:10" ht="25.5" customHeight="1">
      <c r="A58" s="220">
        <v>41</v>
      </c>
      <c r="B58" s="221" t="s">
        <v>295</v>
      </c>
      <c r="C58" s="222" t="s">
        <v>676</v>
      </c>
      <c r="D58" s="222" t="s">
        <v>296</v>
      </c>
      <c r="E58" s="223" t="s">
        <v>677</v>
      </c>
      <c r="F58" s="224">
        <v>90</v>
      </c>
      <c r="G58" s="224">
        <v>90</v>
      </c>
      <c r="H58" s="169" t="s">
        <v>146</v>
      </c>
      <c r="I58" s="85"/>
      <c r="J58" s="166"/>
    </row>
    <row r="59" spans="1:10" ht="25.5" customHeight="1">
      <c r="A59" s="220">
        <v>42</v>
      </c>
      <c r="B59" s="221" t="s">
        <v>297</v>
      </c>
      <c r="C59" s="222" t="s">
        <v>298</v>
      </c>
      <c r="D59" s="222" t="s">
        <v>296</v>
      </c>
      <c r="E59" s="223" t="s">
        <v>678</v>
      </c>
      <c r="F59" s="224">
        <v>82</v>
      </c>
      <c r="G59" s="224">
        <v>82</v>
      </c>
      <c r="H59" s="84" t="s">
        <v>144</v>
      </c>
      <c r="I59" s="85"/>
      <c r="J59" s="166"/>
    </row>
    <row r="60" spans="1:10" ht="25.5" customHeight="1">
      <c r="A60" s="220">
        <v>43</v>
      </c>
      <c r="B60" s="221" t="s">
        <v>299</v>
      </c>
      <c r="C60" s="233" t="s">
        <v>300</v>
      </c>
      <c r="D60" s="233" t="s">
        <v>301</v>
      </c>
      <c r="E60" s="225">
        <v>35504</v>
      </c>
      <c r="F60" s="224">
        <v>80</v>
      </c>
      <c r="G60" s="224">
        <v>80</v>
      </c>
      <c r="H60" s="84" t="s">
        <v>144</v>
      </c>
      <c r="I60" s="85"/>
      <c r="J60" s="166"/>
    </row>
    <row r="61" spans="1:10" ht="25.5" customHeight="1">
      <c r="A61" s="220">
        <v>44</v>
      </c>
      <c r="B61" s="221" t="s">
        <v>302</v>
      </c>
      <c r="C61" s="222" t="s">
        <v>303</v>
      </c>
      <c r="D61" s="222" t="s">
        <v>304</v>
      </c>
      <c r="E61" s="223" t="s">
        <v>679</v>
      </c>
      <c r="F61" s="224">
        <v>80</v>
      </c>
      <c r="G61" s="224">
        <v>80</v>
      </c>
      <c r="H61" s="89" t="s">
        <v>144</v>
      </c>
      <c r="I61" s="90"/>
      <c r="J61" s="166"/>
    </row>
    <row r="62" spans="2:7" ht="18.75" customHeight="1">
      <c r="B62" s="6" t="s">
        <v>37</v>
      </c>
      <c r="C62" s="7">
        <v>44</v>
      </c>
      <c r="D62" s="8" t="s">
        <v>308</v>
      </c>
      <c r="E62" s="9"/>
      <c r="F62" s="9"/>
      <c r="G62" s="9"/>
    </row>
    <row r="63" spans="2:5" ht="18.75" customHeight="1">
      <c r="B63" s="10" t="s">
        <v>38</v>
      </c>
      <c r="C63" s="11" t="s">
        <v>39</v>
      </c>
      <c r="D63" s="12">
        <v>5</v>
      </c>
      <c r="E63" s="13" t="s">
        <v>40</v>
      </c>
    </row>
    <row r="64" spans="2:5" ht="18.75" customHeight="1">
      <c r="B64" s="13"/>
      <c r="C64" s="11" t="s">
        <v>41</v>
      </c>
      <c r="D64" s="14">
        <v>34</v>
      </c>
      <c r="E64" s="13" t="s">
        <v>40</v>
      </c>
    </row>
    <row r="65" spans="2:5" ht="18.75" customHeight="1">
      <c r="B65" s="13"/>
      <c r="C65" s="11" t="s">
        <v>42</v>
      </c>
      <c r="D65" s="14">
        <v>3</v>
      </c>
      <c r="E65" s="13" t="s">
        <v>40</v>
      </c>
    </row>
    <row r="66" spans="2:5" ht="18.75" customHeight="1">
      <c r="B66" s="13"/>
      <c r="C66" s="11" t="s">
        <v>43</v>
      </c>
      <c r="D66" s="14">
        <f>COUNTIF($H$19:$H$61,"TB")</f>
        <v>2</v>
      </c>
      <c r="E66" s="13" t="s">
        <v>40</v>
      </c>
    </row>
    <row r="67" spans="2:5" ht="10.5" customHeight="1">
      <c r="B67" s="13"/>
      <c r="C67" s="13"/>
      <c r="D67" s="13"/>
      <c r="E67" s="15"/>
    </row>
    <row r="68" spans="1:9" ht="18.75" customHeight="1">
      <c r="A68" s="314" t="s">
        <v>147</v>
      </c>
      <c r="B68" s="314"/>
      <c r="C68" s="314"/>
      <c r="D68" s="315" t="s">
        <v>44</v>
      </c>
      <c r="E68" s="315"/>
      <c r="F68" s="315"/>
      <c r="G68" s="315" t="s">
        <v>45</v>
      </c>
      <c r="H68" s="315"/>
      <c r="I68" s="315"/>
    </row>
    <row r="69" spans="4:9" ht="18.75" customHeight="1">
      <c r="D69" s="315" t="s">
        <v>46</v>
      </c>
      <c r="E69" s="315"/>
      <c r="F69" s="315"/>
      <c r="H69" s="314"/>
      <c r="I69" s="314"/>
    </row>
    <row r="70" spans="4:6" ht="18.75" customHeight="1">
      <c r="D70" s="13"/>
      <c r="E70" s="75"/>
      <c r="F70" s="46"/>
    </row>
    <row r="71" spans="4:5" ht="18.75" customHeight="1">
      <c r="D71" s="91"/>
      <c r="E71" s="92"/>
    </row>
    <row r="72" spans="4:5" ht="18.75" customHeight="1">
      <c r="D72" s="91"/>
      <c r="E72" s="92"/>
    </row>
    <row r="73" spans="2:11" s="47" customFormat="1" ht="18.75" customHeight="1">
      <c r="B73" s="77" t="s">
        <v>683</v>
      </c>
      <c r="C73" s="77"/>
      <c r="D73" s="77"/>
      <c r="E73" s="77"/>
      <c r="F73" s="77"/>
      <c r="G73" s="77"/>
      <c r="H73" s="77"/>
      <c r="I73" s="77"/>
      <c r="J73" s="77"/>
      <c r="K73" s="77"/>
    </row>
    <row r="74" spans="4:5" ht="18.75" customHeight="1">
      <c r="D74" s="91"/>
      <c r="E74" s="92"/>
    </row>
    <row r="75" spans="4:5" ht="18.75" customHeight="1">
      <c r="D75" s="91"/>
      <c r="E75" s="92"/>
    </row>
    <row r="76" spans="4:5" ht="18.75" customHeight="1">
      <c r="D76" s="91"/>
      <c r="E76" s="92"/>
    </row>
    <row r="77" spans="4:5" ht="18.75" customHeight="1">
      <c r="D77" s="91"/>
      <c r="E77" s="92"/>
    </row>
    <row r="78" spans="4:5" ht="18.75" customHeight="1">
      <c r="D78" s="91"/>
      <c r="E78" s="92"/>
    </row>
    <row r="79" spans="4:5" ht="18.75" customHeight="1">
      <c r="D79" s="91"/>
      <c r="E79" s="92"/>
    </row>
    <row r="80" spans="4:5" ht="18.75" customHeight="1">
      <c r="D80" s="91"/>
      <c r="E80" s="92"/>
    </row>
    <row r="81" spans="4:5" ht="18.75" customHeight="1">
      <c r="D81" s="91"/>
      <c r="E81" s="92"/>
    </row>
    <row r="82" spans="4:5" ht="18.75" customHeight="1">
      <c r="D82" s="91"/>
      <c r="E82" s="92"/>
    </row>
    <row r="83" spans="4:5" ht="18.75" customHeight="1">
      <c r="D83" s="91"/>
      <c r="E83" s="92"/>
    </row>
    <row r="84" spans="4:5" ht="18.75" customHeight="1">
      <c r="D84" s="91"/>
      <c r="E84" s="92"/>
    </row>
    <row r="85" spans="4:5" ht="18.75" customHeight="1">
      <c r="D85" s="91"/>
      <c r="E85" s="92"/>
    </row>
    <row r="86" spans="4:5" ht="18.75" customHeight="1">
      <c r="D86" s="91"/>
      <c r="E86" s="92"/>
    </row>
    <row r="87" spans="4:5" ht="18.75" customHeight="1">
      <c r="D87" s="91"/>
      <c r="E87" s="92"/>
    </row>
    <row r="88" spans="4:5" ht="18.75" customHeight="1">
      <c r="D88" s="91"/>
      <c r="E88" s="92"/>
    </row>
    <row r="89" spans="4:5" ht="18.75" customHeight="1">
      <c r="D89" s="91"/>
      <c r="E89" s="92"/>
    </row>
    <row r="90" spans="4:5" ht="18.75" customHeight="1">
      <c r="D90" s="91"/>
      <c r="E90" s="92"/>
    </row>
    <row r="91" spans="4:5" ht="18.75" customHeight="1">
      <c r="D91" s="91"/>
      <c r="E91" s="92"/>
    </row>
    <row r="92" spans="4:5" ht="18.75" customHeight="1">
      <c r="D92" s="91"/>
      <c r="E92" s="92"/>
    </row>
    <row r="93" spans="4:5" ht="18.75" customHeight="1">
      <c r="D93" s="91"/>
      <c r="E93" s="92"/>
    </row>
    <row r="94" spans="4:5" ht="18.75" customHeight="1">
      <c r="D94" s="91"/>
      <c r="E94" s="92"/>
    </row>
    <row r="95" spans="4:5" ht="18.75" customHeight="1">
      <c r="D95" s="91"/>
      <c r="E95" s="92"/>
    </row>
    <row r="96" spans="4:5" ht="18.75" customHeight="1">
      <c r="D96" s="91"/>
      <c r="E96" s="92"/>
    </row>
    <row r="97" spans="4:5" ht="18.75" customHeight="1">
      <c r="D97" s="91"/>
      <c r="E97" s="92"/>
    </row>
    <row r="98" spans="4:5" ht="18.75" customHeight="1">
      <c r="D98" s="91"/>
      <c r="E98" s="92"/>
    </row>
    <row r="99" spans="4:5" ht="18.75" customHeight="1">
      <c r="D99" s="91"/>
      <c r="E99" s="92"/>
    </row>
    <row r="100" spans="4:5" ht="18.75" customHeight="1">
      <c r="D100" s="91"/>
      <c r="E100" s="92"/>
    </row>
    <row r="101" spans="4:5" ht="18.75" customHeight="1">
      <c r="D101" s="91"/>
      <c r="E101" s="92"/>
    </row>
    <row r="102" spans="4:5" ht="18.75" customHeight="1">
      <c r="D102" s="91"/>
      <c r="E102" s="92"/>
    </row>
    <row r="103" spans="4:5" ht="18.75" customHeight="1">
      <c r="D103" s="91"/>
      <c r="E103" s="92"/>
    </row>
    <row r="104" spans="4:5" ht="18.75" customHeight="1">
      <c r="D104" s="91"/>
      <c r="E104" s="92"/>
    </row>
    <row r="105" spans="4:5" ht="18.75" customHeight="1">
      <c r="D105" s="91"/>
      <c r="E105" s="92"/>
    </row>
    <row r="106" spans="4:5" ht="18.75" customHeight="1">
      <c r="D106" s="91"/>
      <c r="E106" s="92"/>
    </row>
    <row r="107" spans="4:5" ht="18.75" customHeight="1">
      <c r="D107" s="91"/>
      <c r="E107" s="92"/>
    </row>
    <row r="108" spans="4:5" ht="18.75" customHeight="1">
      <c r="D108" s="91"/>
      <c r="E108" s="92"/>
    </row>
    <row r="109" spans="4:5" ht="18.75" customHeight="1">
      <c r="D109" s="91"/>
      <c r="E109" s="92"/>
    </row>
    <row r="110" spans="4:5" ht="18.75" customHeight="1">
      <c r="D110" s="91"/>
      <c r="E110" s="92"/>
    </row>
    <row r="111" spans="4:5" ht="18.75" customHeight="1">
      <c r="D111" s="91"/>
      <c r="E111" s="92"/>
    </row>
    <row r="112" spans="4:5" ht="18.75" customHeight="1">
      <c r="D112" s="91"/>
      <c r="E112" s="92"/>
    </row>
    <row r="113" spans="4:5" ht="18.75" customHeight="1">
      <c r="D113" s="91"/>
      <c r="E113" s="92"/>
    </row>
    <row r="114" spans="4:5" ht="18.75" customHeight="1">
      <c r="D114" s="91"/>
      <c r="E114" s="92"/>
    </row>
    <row r="115" spans="4:5" ht="18.75" customHeight="1">
      <c r="D115" s="91"/>
      <c r="E115" s="92"/>
    </row>
    <row r="116" spans="4:5" ht="18.75" customHeight="1">
      <c r="D116" s="91"/>
      <c r="E116" s="92"/>
    </row>
    <row r="117" spans="4:5" ht="18.75" customHeight="1">
      <c r="D117" s="91"/>
      <c r="E117" s="92"/>
    </row>
    <row r="118" spans="4:5" ht="18.75" customHeight="1">
      <c r="D118" s="91"/>
      <c r="E118" s="92"/>
    </row>
    <row r="119" spans="4:5" ht="18.75" customHeight="1">
      <c r="D119" s="91"/>
      <c r="E119" s="92"/>
    </row>
    <row r="120" spans="4:5" ht="18.75" customHeight="1">
      <c r="D120" s="91"/>
      <c r="E120" s="92"/>
    </row>
    <row r="121" spans="4:5" ht="18.75" customHeight="1">
      <c r="D121" s="91"/>
      <c r="E121" s="92"/>
    </row>
    <row r="122" spans="4:5" ht="18.75" customHeight="1">
      <c r="D122" s="91"/>
      <c r="E122" s="92"/>
    </row>
    <row r="123" spans="4:5" ht="18.75" customHeight="1">
      <c r="D123" s="91"/>
      <c r="E123" s="92"/>
    </row>
    <row r="124" spans="4:5" ht="18.75" customHeight="1">
      <c r="D124" s="91"/>
      <c r="E124" s="92"/>
    </row>
    <row r="125" spans="4:5" ht="18.75" customHeight="1">
      <c r="D125" s="91"/>
      <c r="E125" s="92"/>
    </row>
    <row r="126" spans="4:5" ht="18.75" customHeight="1">
      <c r="D126" s="91"/>
      <c r="E126" s="92"/>
    </row>
    <row r="127" spans="4:5" ht="18.75" customHeight="1">
      <c r="D127" s="91"/>
      <c r="E127" s="92"/>
    </row>
    <row r="128" spans="4:5" ht="18.75" customHeight="1">
      <c r="D128" s="91"/>
      <c r="E128" s="92"/>
    </row>
    <row r="129" spans="4:5" ht="18.75" customHeight="1">
      <c r="D129" s="91"/>
      <c r="E129" s="92"/>
    </row>
    <row r="130" spans="4:5" ht="18.75" customHeight="1">
      <c r="D130" s="91"/>
      <c r="E130" s="92"/>
    </row>
    <row r="131" spans="4:5" ht="18.75" customHeight="1">
      <c r="D131" s="91"/>
      <c r="E131" s="92"/>
    </row>
    <row r="132" spans="4:5" ht="18.75" customHeight="1">
      <c r="D132" s="91"/>
      <c r="E132" s="92"/>
    </row>
    <row r="133" spans="4:5" ht="18.75" customHeight="1">
      <c r="D133" s="91"/>
      <c r="E133" s="92"/>
    </row>
    <row r="134" spans="4:5" ht="18.75" customHeight="1">
      <c r="D134" s="91"/>
      <c r="E134" s="92"/>
    </row>
    <row r="135" spans="4:5" ht="18.75" customHeight="1">
      <c r="D135" s="91"/>
      <c r="E135" s="92"/>
    </row>
    <row r="136" spans="4:5" ht="18.75" customHeight="1">
      <c r="D136" s="91"/>
      <c r="E136" s="92"/>
    </row>
    <row r="137" spans="4:5" ht="18.75" customHeight="1">
      <c r="D137" s="91"/>
      <c r="E137" s="92"/>
    </row>
    <row r="138" spans="4:5" ht="18.75" customHeight="1">
      <c r="D138" s="91"/>
      <c r="E138" s="92"/>
    </row>
    <row r="139" spans="4:5" ht="18.75" customHeight="1">
      <c r="D139" s="91"/>
      <c r="E139" s="92"/>
    </row>
    <row r="140" spans="4:5" ht="18.75" customHeight="1">
      <c r="D140" s="91"/>
      <c r="E140" s="92"/>
    </row>
    <row r="141" spans="4:5" ht="18.75" customHeight="1">
      <c r="D141" s="91"/>
      <c r="E141" s="92"/>
    </row>
    <row r="142" spans="4:5" ht="18.75" customHeight="1">
      <c r="D142" s="91"/>
      <c r="E142" s="92"/>
    </row>
    <row r="143" spans="4:5" ht="18.75" customHeight="1">
      <c r="D143" s="91"/>
      <c r="E143" s="92"/>
    </row>
    <row r="144" spans="4:5" ht="18.75" customHeight="1">
      <c r="D144" s="91"/>
      <c r="E144" s="92"/>
    </row>
    <row r="145" spans="4:5" ht="18.75" customHeight="1">
      <c r="D145" s="91"/>
      <c r="E145" s="92"/>
    </row>
    <row r="146" spans="4:5" ht="18.75" customHeight="1">
      <c r="D146" s="91"/>
      <c r="E146" s="92"/>
    </row>
    <row r="147" spans="4:5" ht="18.75" customHeight="1">
      <c r="D147" s="91"/>
      <c r="E147" s="92"/>
    </row>
    <row r="148" spans="4:5" ht="18.75" customHeight="1">
      <c r="D148" s="91"/>
      <c r="E148" s="92"/>
    </row>
    <row r="149" spans="4:5" ht="18.75" customHeight="1">
      <c r="D149" s="91"/>
      <c r="E149" s="92"/>
    </row>
    <row r="150" spans="4:5" ht="18.75" customHeight="1">
      <c r="D150" s="91"/>
      <c r="E150" s="92"/>
    </row>
    <row r="151" spans="4:5" ht="18.75" customHeight="1">
      <c r="D151" s="91"/>
      <c r="E151" s="92"/>
    </row>
    <row r="152" spans="4:5" ht="18.75" customHeight="1">
      <c r="D152" s="91"/>
      <c r="E152" s="92"/>
    </row>
    <row r="153" spans="4:5" ht="18.75" customHeight="1">
      <c r="D153" s="91"/>
      <c r="E153" s="92"/>
    </row>
    <row r="154" spans="4:5" ht="18.75" customHeight="1">
      <c r="D154" s="91"/>
      <c r="E154" s="92"/>
    </row>
    <row r="155" spans="4:5" ht="18.75" customHeight="1">
      <c r="D155" s="91"/>
      <c r="E155" s="92"/>
    </row>
    <row r="156" spans="4:5" ht="18.75" customHeight="1">
      <c r="D156" s="91"/>
      <c r="E156" s="92"/>
    </row>
    <row r="157" spans="4:5" ht="18.75" customHeight="1">
      <c r="D157" s="91"/>
      <c r="E157" s="92"/>
    </row>
    <row r="158" spans="4:5" ht="18.75" customHeight="1">
      <c r="D158" s="91"/>
      <c r="E158" s="92"/>
    </row>
    <row r="159" spans="4:5" ht="18.75" customHeight="1">
      <c r="D159" s="91"/>
      <c r="E159" s="92"/>
    </row>
    <row r="160" spans="4:5" ht="18.75" customHeight="1">
      <c r="D160" s="91"/>
      <c r="E160" s="92"/>
    </row>
    <row r="161" spans="4:5" ht="18.75" customHeight="1">
      <c r="D161" s="91"/>
      <c r="E161" s="92"/>
    </row>
    <row r="162" spans="4:5" ht="18.75" customHeight="1">
      <c r="D162" s="91"/>
      <c r="E162" s="92"/>
    </row>
    <row r="163" spans="4:5" ht="18.75" customHeight="1">
      <c r="D163" s="91"/>
      <c r="E163" s="92"/>
    </row>
    <row r="164" spans="4:5" ht="18.75" customHeight="1">
      <c r="D164" s="91"/>
      <c r="E164" s="92"/>
    </row>
    <row r="165" spans="4:5" ht="18.75" customHeight="1">
      <c r="D165" s="91"/>
      <c r="E165" s="92"/>
    </row>
    <row r="166" spans="4:5" ht="18.75" customHeight="1">
      <c r="D166" s="91"/>
      <c r="E166" s="92"/>
    </row>
    <row r="167" spans="4:5" ht="18.75" customHeight="1">
      <c r="D167" s="91"/>
      <c r="E167" s="92"/>
    </row>
    <row r="168" spans="4:5" ht="18.75" customHeight="1">
      <c r="D168" s="91"/>
      <c r="E168" s="92"/>
    </row>
    <row r="169" spans="4:5" ht="18.75" customHeight="1">
      <c r="D169" s="91"/>
      <c r="E169" s="92"/>
    </row>
    <row r="170" spans="4:5" ht="18.75" customHeight="1">
      <c r="D170" s="91"/>
      <c r="E170" s="92"/>
    </row>
    <row r="171" spans="4:5" ht="18.75" customHeight="1">
      <c r="D171" s="91"/>
      <c r="E171" s="92"/>
    </row>
    <row r="172" spans="4:5" ht="18.75" customHeight="1">
      <c r="D172" s="91"/>
      <c r="E172" s="92"/>
    </row>
    <row r="173" spans="4:5" ht="18.75" customHeight="1">
      <c r="D173" s="91"/>
      <c r="E173" s="92"/>
    </row>
    <row r="174" spans="4:5" ht="18.75" customHeight="1">
      <c r="D174" s="91"/>
      <c r="E174" s="92"/>
    </row>
    <row r="175" spans="4:5" ht="18.75" customHeight="1">
      <c r="D175" s="91"/>
      <c r="E175" s="92"/>
    </row>
    <row r="176" spans="4:5" ht="18.75" customHeight="1">
      <c r="D176" s="91"/>
      <c r="E176" s="92"/>
    </row>
    <row r="177" spans="4:5" ht="18.75" customHeight="1">
      <c r="D177" s="91"/>
      <c r="E177" s="92"/>
    </row>
    <row r="178" spans="4:5" ht="18.75" customHeight="1">
      <c r="D178" s="91"/>
      <c r="E178" s="92"/>
    </row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</sheetData>
  <sheetProtection/>
  <mergeCells count="24">
    <mergeCell ref="A68:C68"/>
    <mergeCell ref="D68:F68"/>
    <mergeCell ref="G68:I68"/>
    <mergeCell ref="D69:F69"/>
    <mergeCell ref="H69:I69"/>
    <mergeCell ref="A15:I15"/>
    <mergeCell ref="H16:H17"/>
    <mergeCell ref="I16:I17"/>
    <mergeCell ref="D1:I1"/>
    <mergeCell ref="D2:I2"/>
    <mergeCell ref="E3:I3"/>
    <mergeCell ref="A4:I4"/>
    <mergeCell ref="A5:I5"/>
    <mergeCell ref="A6:I6"/>
    <mergeCell ref="A7:I7"/>
    <mergeCell ref="A11:I11"/>
    <mergeCell ref="A16:A17"/>
    <mergeCell ref="B16:B17"/>
    <mergeCell ref="C16:D17"/>
    <mergeCell ref="E16:E17"/>
    <mergeCell ref="F16:F17"/>
    <mergeCell ref="A13:I13"/>
    <mergeCell ref="G16:G17"/>
    <mergeCell ref="A14:I14"/>
  </mergeCells>
  <printOptions/>
  <pageMargins left="0.2" right="0.2" top="0.33" bottom="0.2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49"/>
  <sheetViews>
    <sheetView zoomScalePageLayoutView="0" workbookViewId="0" topLeftCell="A1">
      <selection activeCell="G16" sqref="G16:G17"/>
    </sheetView>
  </sheetViews>
  <sheetFormatPr defaultColWidth="9.140625" defaultRowHeight="15"/>
  <cols>
    <col min="1" max="1" width="3.8515625" style="27" customWidth="1"/>
    <col min="2" max="2" width="16.00390625" style="78" customWidth="1"/>
    <col min="3" max="3" width="20.140625" style="18" customWidth="1"/>
    <col min="4" max="4" width="9.00390625" style="79" customWidth="1"/>
    <col min="5" max="5" width="13.00390625" style="93" customWidth="1"/>
    <col min="6" max="6" width="10.28125" style="27" customWidth="1"/>
    <col min="7" max="7" width="10.7109375" style="27" customWidth="1"/>
    <col min="8" max="8" width="8.8515625" style="27" customWidth="1"/>
    <col min="9" max="9" width="7.8515625" style="27" customWidth="1"/>
    <col min="10" max="10" width="21.421875" style="27" customWidth="1"/>
    <col min="11" max="42" width="0" style="27" hidden="1" customWidth="1"/>
    <col min="43" max="16384" width="9.140625" style="27" customWidth="1"/>
  </cols>
  <sheetData>
    <row r="1" spans="1:42" ht="18.75" customHeight="1">
      <c r="A1" s="47" t="s">
        <v>135</v>
      </c>
      <c r="B1" s="48"/>
      <c r="C1" s="39"/>
      <c r="D1" s="314" t="s">
        <v>0</v>
      </c>
      <c r="E1" s="314"/>
      <c r="F1" s="314"/>
      <c r="G1" s="314"/>
      <c r="H1" s="314"/>
      <c r="I1" s="314"/>
      <c r="X1" s="24" t="s">
        <v>47</v>
      </c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16"/>
    </row>
    <row r="2" spans="1:42" ht="18.75" customHeight="1">
      <c r="A2" s="49" t="s">
        <v>134</v>
      </c>
      <c r="B2" s="50"/>
      <c r="C2" s="51"/>
      <c r="D2" s="323" t="s">
        <v>1</v>
      </c>
      <c r="E2" s="323"/>
      <c r="F2" s="323"/>
      <c r="G2" s="323"/>
      <c r="H2" s="323"/>
      <c r="I2" s="323"/>
      <c r="X2" s="17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</row>
    <row r="3" spans="5:42" ht="18.75" customHeight="1">
      <c r="E3" s="324" t="s">
        <v>695</v>
      </c>
      <c r="F3" s="324"/>
      <c r="G3" s="324"/>
      <c r="H3" s="324"/>
      <c r="I3" s="324"/>
      <c r="X3" s="135" t="s">
        <v>48</v>
      </c>
      <c r="Y3" s="136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9"/>
    </row>
    <row r="4" spans="1:42" ht="18.75" customHeight="1">
      <c r="A4" s="314" t="s">
        <v>136</v>
      </c>
      <c r="B4" s="314"/>
      <c r="C4" s="314"/>
      <c r="D4" s="314"/>
      <c r="E4" s="314"/>
      <c r="F4" s="314"/>
      <c r="G4" s="314"/>
      <c r="H4" s="314"/>
      <c r="I4" s="314"/>
      <c r="X4" s="135" t="s">
        <v>49</v>
      </c>
      <c r="Y4" s="137" t="s">
        <v>50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9"/>
    </row>
    <row r="5" spans="1:42" s="1" customFormat="1" ht="18.75" customHeight="1">
      <c r="A5" s="325" t="s">
        <v>137</v>
      </c>
      <c r="B5" s="325"/>
      <c r="C5" s="325"/>
      <c r="D5" s="325"/>
      <c r="E5" s="325"/>
      <c r="F5" s="325"/>
      <c r="G5" s="325"/>
      <c r="H5" s="325"/>
      <c r="I5" s="325"/>
      <c r="T5" s="2"/>
      <c r="X5" s="135" t="s">
        <v>51</v>
      </c>
      <c r="Y5" s="137" t="s">
        <v>52</v>
      </c>
      <c r="Z5" s="27"/>
      <c r="AA5" s="27"/>
      <c r="AB5" s="27"/>
      <c r="AC5" s="27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18"/>
      <c r="AP5" s="19"/>
    </row>
    <row r="6" spans="1:42" s="1" customFormat="1" ht="18.75" customHeight="1">
      <c r="A6" s="325" t="s">
        <v>696</v>
      </c>
      <c r="B6" s="325"/>
      <c r="C6" s="325"/>
      <c r="D6" s="325"/>
      <c r="E6" s="325"/>
      <c r="F6" s="325"/>
      <c r="G6" s="325"/>
      <c r="H6" s="325"/>
      <c r="I6" s="325"/>
      <c r="T6" s="2"/>
      <c r="X6" s="135" t="s">
        <v>53</v>
      </c>
      <c r="Y6" s="137" t="s">
        <v>54</v>
      </c>
      <c r="Z6" s="27"/>
      <c r="AA6" s="27"/>
      <c r="AB6" s="27"/>
      <c r="AC6" s="27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1"/>
    </row>
    <row r="7" spans="1:42" s="1" customFormat="1" ht="18.75" customHeight="1">
      <c r="A7" s="322" t="s">
        <v>616</v>
      </c>
      <c r="B7" s="322"/>
      <c r="C7" s="322"/>
      <c r="D7" s="322"/>
      <c r="E7" s="322"/>
      <c r="F7" s="322"/>
      <c r="G7" s="322"/>
      <c r="H7" s="322"/>
      <c r="I7" s="322"/>
      <c r="J7" s="3"/>
      <c r="K7" s="3"/>
      <c r="L7" s="3"/>
      <c r="M7" s="3"/>
      <c r="N7" s="3"/>
      <c r="T7" s="4"/>
      <c r="X7" s="135" t="s">
        <v>49</v>
      </c>
      <c r="Y7" s="137" t="s">
        <v>55</v>
      </c>
      <c r="Z7" s="27"/>
      <c r="AA7" s="27"/>
      <c r="AB7" s="27"/>
      <c r="AC7" s="27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</row>
    <row r="8" spans="1:42" s="5" customFormat="1" ht="18.75" customHeight="1">
      <c r="A8" s="54" t="s">
        <v>143</v>
      </c>
      <c r="B8" s="54"/>
      <c r="C8" s="54"/>
      <c r="D8" s="54"/>
      <c r="E8" s="54"/>
      <c r="F8" s="54"/>
      <c r="G8" s="54"/>
      <c r="H8" s="54"/>
      <c r="I8" s="54"/>
      <c r="X8" s="135" t="s">
        <v>51</v>
      </c>
      <c r="Y8" s="137" t="s">
        <v>56</v>
      </c>
      <c r="Z8" s="27"/>
      <c r="AA8" s="27"/>
      <c r="AB8" s="27"/>
      <c r="AC8" s="27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1"/>
    </row>
    <row r="9" spans="1:42" s="5" customFormat="1" ht="18.75" customHeight="1">
      <c r="A9" s="54" t="s">
        <v>138</v>
      </c>
      <c r="B9" s="54"/>
      <c r="C9" s="54"/>
      <c r="D9" s="54"/>
      <c r="E9" s="54"/>
      <c r="F9" s="54"/>
      <c r="G9" s="54"/>
      <c r="H9" s="54"/>
      <c r="I9" s="54"/>
      <c r="X9" s="138" t="s">
        <v>57</v>
      </c>
      <c r="Y9" s="139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22"/>
      <c r="AP9" s="23"/>
    </row>
    <row r="10" spans="1:9" s="5" customFormat="1" ht="16.5">
      <c r="A10" s="8" t="s">
        <v>139</v>
      </c>
      <c r="B10" s="8"/>
      <c r="C10" s="8"/>
      <c r="D10" s="8"/>
      <c r="E10" s="8"/>
      <c r="F10" s="8"/>
      <c r="G10" s="8"/>
      <c r="H10" s="8"/>
      <c r="I10" s="8"/>
    </row>
    <row r="11" spans="1:12" s="5" customFormat="1" ht="16.5">
      <c r="A11" s="322" t="s">
        <v>305</v>
      </c>
      <c r="B11" s="322"/>
      <c r="C11" s="322"/>
      <c r="D11" s="322"/>
      <c r="E11" s="322"/>
      <c r="F11" s="322"/>
      <c r="G11" s="322"/>
      <c r="H11" s="322"/>
      <c r="I11" s="322"/>
      <c r="L11" s="5" t="s">
        <v>2</v>
      </c>
    </row>
    <row r="12" spans="1:12" s="1" customFormat="1" ht="16.5">
      <c r="A12" s="8" t="s">
        <v>620</v>
      </c>
      <c r="B12" s="56"/>
      <c r="C12" s="56"/>
      <c r="D12" s="56"/>
      <c r="E12" s="56"/>
      <c r="F12" s="56"/>
      <c r="G12" s="56"/>
      <c r="H12" s="56"/>
      <c r="I12" s="56"/>
      <c r="L12" s="1" t="s">
        <v>3</v>
      </c>
    </row>
    <row r="13" spans="1:12" s="1" customFormat="1" ht="18.75" customHeight="1">
      <c r="A13" s="319" t="s">
        <v>4</v>
      </c>
      <c r="B13" s="319"/>
      <c r="C13" s="319"/>
      <c r="D13" s="319"/>
      <c r="E13" s="319"/>
      <c r="F13" s="319"/>
      <c r="G13" s="319"/>
      <c r="H13" s="319"/>
      <c r="I13" s="319"/>
      <c r="L13" s="1" t="s">
        <v>5</v>
      </c>
    </row>
    <row r="14" spans="1:12" s="1" customFormat="1" ht="16.5" customHeight="1">
      <c r="A14" s="319" t="s">
        <v>309</v>
      </c>
      <c r="B14" s="319"/>
      <c r="C14" s="319"/>
      <c r="D14" s="319"/>
      <c r="E14" s="319"/>
      <c r="F14" s="319"/>
      <c r="G14" s="319"/>
      <c r="H14" s="319"/>
      <c r="I14" s="319"/>
      <c r="L14" s="1" t="s">
        <v>6</v>
      </c>
    </row>
    <row r="15" spans="1:12" s="1" customFormat="1" ht="18.75" customHeight="1">
      <c r="A15" s="319" t="s">
        <v>7</v>
      </c>
      <c r="B15" s="319"/>
      <c r="C15" s="319"/>
      <c r="D15" s="319"/>
      <c r="E15" s="319"/>
      <c r="F15" s="319"/>
      <c r="G15" s="319"/>
      <c r="H15" s="319"/>
      <c r="I15" s="319"/>
      <c r="L15" s="1" t="s">
        <v>8</v>
      </c>
    </row>
    <row r="16" spans="1:12" ht="24" customHeight="1">
      <c r="A16" s="320" t="s">
        <v>11</v>
      </c>
      <c r="B16" s="341" t="s">
        <v>12</v>
      </c>
      <c r="C16" s="342" t="s">
        <v>13</v>
      </c>
      <c r="D16" s="342"/>
      <c r="E16" s="344" t="s">
        <v>14</v>
      </c>
      <c r="F16" s="342" t="s">
        <v>15</v>
      </c>
      <c r="G16" s="342" t="s">
        <v>16</v>
      </c>
      <c r="H16" s="317" t="s">
        <v>20</v>
      </c>
      <c r="I16" s="316" t="s">
        <v>21</v>
      </c>
      <c r="L16" s="27" t="s">
        <v>22</v>
      </c>
    </row>
    <row r="17" spans="1:12" ht="45" customHeight="1">
      <c r="A17" s="320"/>
      <c r="B17" s="341"/>
      <c r="C17" s="343"/>
      <c r="D17" s="342"/>
      <c r="E17" s="344"/>
      <c r="F17" s="342"/>
      <c r="G17" s="342"/>
      <c r="H17" s="318"/>
      <c r="I17" s="316"/>
      <c r="L17" s="27" t="s">
        <v>25</v>
      </c>
    </row>
    <row r="18" spans="1:9" s="81" customFormat="1" ht="17.25">
      <c r="A18" s="116">
        <v>1</v>
      </c>
      <c r="B18" s="239" t="s">
        <v>310</v>
      </c>
      <c r="C18" s="240" t="s">
        <v>311</v>
      </c>
      <c r="D18" s="241" t="s">
        <v>312</v>
      </c>
      <c r="E18" s="242" t="s">
        <v>313</v>
      </c>
      <c r="F18" s="234">
        <v>80</v>
      </c>
      <c r="G18" s="234">
        <v>80</v>
      </c>
      <c r="H18" s="115" t="s">
        <v>144</v>
      </c>
      <c r="I18" s="113"/>
    </row>
    <row r="19" spans="1:12" ht="25.5" customHeight="1">
      <c r="A19" s="117">
        <v>2</v>
      </c>
      <c r="B19" s="243" t="s">
        <v>314</v>
      </c>
      <c r="C19" s="244" t="s">
        <v>303</v>
      </c>
      <c r="D19" s="245" t="s">
        <v>206</v>
      </c>
      <c r="E19" s="246" t="s">
        <v>315</v>
      </c>
      <c r="F19" s="235">
        <v>80</v>
      </c>
      <c r="G19" s="235">
        <v>80</v>
      </c>
      <c r="H19" s="84" t="s">
        <v>144</v>
      </c>
      <c r="I19" s="85"/>
      <c r="L19" s="27" t="s">
        <v>26</v>
      </c>
    </row>
    <row r="20" spans="1:12" ht="25.5" customHeight="1">
      <c r="A20" s="116">
        <v>3</v>
      </c>
      <c r="B20" s="243" t="s">
        <v>316</v>
      </c>
      <c r="C20" s="247" t="s">
        <v>317</v>
      </c>
      <c r="D20" s="248" t="s">
        <v>218</v>
      </c>
      <c r="E20" s="249" t="s">
        <v>318</v>
      </c>
      <c r="F20" s="235">
        <v>89</v>
      </c>
      <c r="G20" s="235">
        <v>89</v>
      </c>
      <c r="H20" s="84" t="s">
        <v>144</v>
      </c>
      <c r="I20" s="85"/>
      <c r="L20" s="27" t="s">
        <v>27</v>
      </c>
    </row>
    <row r="21" spans="1:12" ht="25.5" customHeight="1">
      <c r="A21" s="117">
        <v>4</v>
      </c>
      <c r="B21" s="243" t="s">
        <v>319</v>
      </c>
      <c r="C21" s="247" t="s">
        <v>320</v>
      </c>
      <c r="D21" s="248" t="s">
        <v>218</v>
      </c>
      <c r="E21" s="249" t="s">
        <v>321</v>
      </c>
      <c r="F21" s="235">
        <v>81</v>
      </c>
      <c r="G21" s="235">
        <v>79</v>
      </c>
      <c r="H21" s="84" t="s">
        <v>145</v>
      </c>
      <c r="I21" s="85"/>
      <c r="L21" s="27" t="s">
        <v>28</v>
      </c>
    </row>
    <row r="22" spans="1:12" ht="25.5" customHeight="1">
      <c r="A22" s="116">
        <v>5</v>
      </c>
      <c r="B22" s="243" t="s">
        <v>322</v>
      </c>
      <c r="C22" s="244" t="s">
        <v>323</v>
      </c>
      <c r="D22" s="245" t="s">
        <v>324</v>
      </c>
      <c r="E22" s="246" t="s">
        <v>325</v>
      </c>
      <c r="F22" s="235">
        <v>81</v>
      </c>
      <c r="G22" s="235">
        <v>81</v>
      </c>
      <c r="H22" s="84" t="s">
        <v>144</v>
      </c>
      <c r="I22" s="85"/>
      <c r="L22" s="27" t="s">
        <v>29</v>
      </c>
    </row>
    <row r="23" spans="1:12" ht="25.5" customHeight="1">
      <c r="A23" s="117">
        <v>6</v>
      </c>
      <c r="B23" s="243" t="s">
        <v>326</v>
      </c>
      <c r="C23" s="247" t="s">
        <v>327</v>
      </c>
      <c r="D23" s="248" t="s">
        <v>328</v>
      </c>
      <c r="E23" s="249" t="s">
        <v>329</v>
      </c>
      <c r="F23" s="235">
        <v>85</v>
      </c>
      <c r="G23" s="235">
        <v>85</v>
      </c>
      <c r="H23" s="84" t="s">
        <v>144</v>
      </c>
      <c r="I23" s="85"/>
      <c r="L23" s="27" t="s">
        <v>30</v>
      </c>
    </row>
    <row r="24" spans="1:12" ht="25.5" customHeight="1">
      <c r="A24" s="116">
        <v>7</v>
      </c>
      <c r="B24" s="243" t="s">
        <v>330</v>
      </c>
      <c r="C24" s="244" t="s">
        <v>331</v>
      </c>
      <c r="D24" s="245" t="s">
        <v>87</v>
      </c>
      <c r="E24" s="246" t="s">
        <v>332</v>
      </c>
      <c r="F24" s="235">
        <v>80</v>
      </c>
      <c r="G24" s="235">
        <v>80</v>
      </c>
      <c r="H24" s="84" t="s">
        <v>144</v>
      </c>
      <c r="I24" s="85"/>
      <c r="L24" s="27" t="s">
        <v>31</v>
      </c>
    </row>
    <row r="25" spans="1:12" ht="54.75" customHeight="1">
      <c r="A25" s="117">
        <v>8</v>
      </c>
      <c r="B25" s="243" t="s">
        <v>333</v>
      </c>
      <c r="C25" s="247" t="s">
        <v>334</v>
      </c>
      <c r="D25" s="248" t="s">
        <v>87</v>
      </c>
      <c r="E25" s="249" t="s">
        <v>335</v>
      </c>
      <c r="F25" s="235">
        <v>74</v>
      </c>
      <c r="G25" s="235">
        <v>74</v>
      </c>
      <c r="H25" s="84" t="s">
        <v>145</v>
      </c>
      <c r="I25" s="168" t="s">
        <v>690</v>
      </c>
      <c r="L25" s="27" t="s">
        <v>25</v>
      </c>
    </row>
    <row r="26" spans="1:12" ht="25.5" customHeight="1">
      <c r="A26" s="116">
        <v>9</v>
      </c>
      <c r="B26" s="243" t="s">
        <v>336</v>
      </c>
      <c r="C26" s="247" t="s">
        <v>337</v>
      </c>
      <c r="D26" s="248" t="s">
        <v>87</v>
      </c>
      <c r="E26" s="249" t="s">
        <v>338</v>
      </c>
      <c r="F26" s="235">
        <v>80</v>
      </c>
      <c r="G26" s="235">
        <v>80</v>
      </c>
      <c r="H26" s="84" t="s">
        <v>144</v>
      </c>
      <c r="I26" s="85"/>
      <c r="L26" s="27" t="s">
        <v>32</v>
      </c>
    </row>
    <row r="27" spans="1:12" ht="25.5" customHeight="1">
      <c r="A27" s="117">
        <v>10</v>
      </c>
      <c r="B27" s="243" t="s">
        <v>339</v>
      </c>
      <c r="C27" s="247" t="s">
        <v>340</v>
      </c>
      <c r="D27" s="248" t="s">
        <v>341</v>
      </c>
      <c r="E27" s="249" t="s">
        <v>342</v>
      </c>
      <c r="F27" s="235">
        <v>80</v>
      </c>
      <c r="G27" s="235">
        <v>80</v>
      </c>
      <c r="H27" s="84" t="s">
        <v>144</v>
      </c>
      <c r="I27" s="85"/>
      <c r="L27" s="27" t="s">
        <v>33</v>
      </c>
    </row>
    <row r="28" spans="1:12" ht="25.5" customHeight="1">
      <c r="A28" s="116">
        <v>11</v>
      </c>
      <c r="B28" s="250" t="s">
        <v>343</v>
      </c>
      <c r="C28" s="251" t="s">
        <v>344</v>
      </c>
      <c r="D28" s="252" t="s">
        <v>345</v>
      </c>
      <c r="E28" s="249" t="s">
        <v>346</v>
      </c>
      <c r="F28" s="235">
        <v>89</v>
      </c>
      <c r="G28" s="235">
        <v>90</v>
      </c>
      <c r="H28" s="169" t="s">
        <v>146</v>
      </c>
      <c r="I28" s="85"/>
      <c r="L28" s="27" t="s">
        <v>34</v>
      </c>
    </row>
    <row r="29" spans="1:12" ht="25.5" customHeight="1">
      <c r="A29" s="117">
        <v>12</v>
      </c>
      <c r="B29" s="117" t="s">
        <v>347</v>
      </c>
      <c r="C29" s="118" t="s">
        <v>348</v>
      </c>
      <c r="D29" s="119" t="s">
        <v>349</v>
      </c>
      <c r="E29" s="120" t="s">
        <v>350</v>
      </c>
      <c r="F29" s="164">
        <v>90</v>
      </c>
      <c r="G29" s="164">
        <v>90</v>
      </c>
      <c r="H29" s="169" t="s">
        <v>146</v>
      </c>
      <c r="I29" s="85"/>
      <c r="L29" s="27" t="s">
        <v>35</v>
      </c>
    </row>
    <row r="30" spans="1:12" s="86" customFormat="1" ht="133.5" customHeight="1">
      <c r="A30" s="116">
        <v>13</v>
      </c>
      <c r="B30" s="236" t="s">
        <v>684</v>
      </c>
      <c r="C30" s="253" t="s">
        <v>685</v>
      </c>
      <c r="D30" s="254" t="s">
        <v>686</v>
      </c>
      <c r="E30" s="255" t="s">
        <v>687</v>
      </c>
      <c r="F30" s="237"/>
      <c r="G30" s="237"/>
      <c r="H30" s="256"/>
      <c r="I30" s="237" t="s">
        <v>688</v>
      </c>
      <c r="J30" s="238" t="s">
        <v>689</v>
      </c>
      <c r="L30" s="86" t="s">
        <v>36</v>
      </c>
    </row>
    <row r="31" spans="1:9" s="86" customFormat="1" ht="25.5" customHeight="1">
      <c r="A31" s="117">
        <v>14</v>
      </c>
      <c r="B31" s="257" t="s">
        <v>351</v>
      </c>
      <c r="C31" s="258" t="s">
        <v>352</v>
      </c>
      <c r="D31" s="259" t="s">
        <v>353</v>
      </c>
      <c r="E31" s="260" t="s">
        <v>354</v>
      </c>
      <c r="F31" s="165">
        <v>81</v>
      </c>
      <c r="G31" s="165">
        <v>81</v>
      </c>
      <c r="H31" s="112" t="s">
        <v>144</v>
      </c>
      <c r="I31" s="114"/>
    </row>
    <row r="32" spans="1:10" ht="18.75" customHeight="1">
      <c r="A32" s="116">
        <v>15</v>
      </c>
      <c r="B32" s="121" t="s">
        <v>355</v>
      </c>
      <c r="C32" s="261" t="s">
        <v>356</v>
      </c>
      <c r="D32" s="262" t="s">
        <v>357</v>
      </c>
      <c r="E32" s="263" t="s">
        <v>358</v>
      </c>
      <c r="F32" s="235">
        <v>80</v>
      </c>
      <c r="G32" s="235">
        <v>80</v>
      </c>
      <c r="H32" s="111" t="s">
        <v>144</v>
      </c>
      <c r="I32" s="114"/>
      <c r="J32" s="86"/>
    </row>
    <row r="33" spans="2:7" ht="18.75" customHeight="1">
      <c r="B33" s="6" t="s">
        <v>37</v>
      </c>
      <c r="C33" s="7">
        <v>15</v>
      </c>
      <c r="D33" s="8" t="s">
        <v>691</v>
      </c>
      <c r="E33" s="9"/>
      <c r="F33" s="9"/>
      <c r="G33" s="9"/>
    </row>
    <row r="34" spans="2:5" ht="18.75" customHeight="1">
      <c r="B34" s="10" t="s">
        <v>38</v>
      </c>
      <c r="C34" s="11" t="s">
        <v>39</v>
      </c>
      <c r="D34" s="12">
        <v>2</v>
      </c>
      <c r="E34" s="13" t="s">
        <v>40</v>
      </c>
    </row>
    <row r="35" spans="2:5" ht="18.75" customHeight="1">
      <c r="B35" s="13"/>
      <c r="C35" s="11" t="s">
        <v>41</v>
      </c>
      <c r="D35" s="14">
        <v>10</v>
      </c>
      <c r="E35" s="13" t="s">
        <v>40</v>
      </c>
    </row>
    <row r="36" spans="2:5" ht="18.75" customHeight="1">
      <c r="B36" s="13"/>
      <c r="C36" s="11" t="s">
        <v>42</v>
      </c>
      <c r="D36" s="14">
        <v>2</v>
      </c>
      <c r="E36" s="13" t="s">
        <v>40</v>
      </c>
    </row>
    <row r="37" spans="2:5" ht="18.75" customHeight="1">
      <c r="B37" s="13"/>
      <c r="C37" s="11" t="s">
        <v>43</v>
      </c>
      <c r="D37" s="14">
        <f>COUNTIF($H$19:$H$32,"TB")</f>
        <v>0</v>
      </c>
      <c r="E37" s="13" t="s">
        <v>40</v>
      </c>
    </row>
    <row r="38" spans="2:5" ht="18.75" customHeight="1">
      <c r="B38" s="13"/>
      <c r="C38" s="13"/>
      <c r="D38" s="13"/>
      <c r="E38" s="15"/>
    </row>
    <row r="39" spans="1:9" ht="18.75" customHeight="1">
      <c r="A39" s="314" t="s">
        <v>147</v>
      </c>
      <c r="B39" s="314"/>
      <c r="C39" s="314"/>
      <c r="D39" s="338" t="s">
        <v>44</v>
      </c>
      <c r="E39" s="338"/>
      <c r="F39" s="338"/>
      <c r="G39" s="315" t="s">
        <v>45</v>
      </c>
      <c r="H39" s="315"/>
      <c r="I39" s="315"/>
    </row>
    <row r="40" spans="4:9" ht="18.75" customHeight="1">
      <c r="D40" s="338" t="s">
        <v>46</v>
      </c>
      <c r="E40" s="338"/>
      <c r="F40" s="338"/>
      <c r="H40" s="314"/>
      <c r="I40" s="314"/>
    </row>
    <row r="41" spans="4:6" ht="18.75" customHeight="1">
      <c r="D41" s="96"/>
      <c r="E41" s="97"/>
      <c r="F41" s="98"/>
    </row>
    <row r="42" spans="4:5" ht="18.75" customHeight="1">
      <c r="D42" s="91"/>
      <c r="E42" s="92"/>
    </row>
    <row r="43" spans="1:10" s="47" customFormat="1" ht="18.75" customHeight="1">
      <c r="A43" s="27"/>
      <c r="B43" s="78"/>
      <c r="C43" s="18"/>
      <c r="D43" s="91"/>
      <c r="E43" s="92"/>
      <c r="F43" s="27"/>
      <c r="G43" s="27"/>
      <c r="H43" s="27"/>
      <c r="I43" s="27"/>
      <c r="J43" s="27"/>
    </row>
    <row r="44" spans="1:10" ht="18.75" customHeight="1">
      <c r="A44" s="47"/>
      <c r="B44" s="77" t="s">
        <v>683</v>
      </c>
      <c r="C44" s="77"/>
      <c r="D44" s="77"/>
      <c r="E44" s="77"/>
      <c r="F44" s="77"/>
      <c r="G44" s="77"/>
      <c r="H44" s="77"/>
      <c r="I44" s="77"/>
      <c r="J44" s="77"/>
    </row>
    <row r="45" spans="4:5" ht="18.75" customHeight="1">
      <c r="D45" s="91"/>
      <c r="E45" s="92"/>
    </row>
    <row r="46" spans="4:5" ht="18.75" customHeight="1">
      <c r="D46" s="91"/>
      <c r="E46" s="92"/>
    </row>
    <row r="47" spans="4:5" ht="18.75" customHeight="1">
      <c r="D47" s="91"/>
      <c r="E47" s="92"/>
    </row>
    <row r="48" spans="4:5" ht="18.75" customHeight="1">
      <c r="D48" s="91"/>
      <c r="E48" s="92"/>
    </row>
    <row r="49" spans="4:5" ht="18.75" customHeight="1">
      <c r="D49" s="91"/>
      <c r="E49" s="92"/>
    </row>
    <row r="50" spans="4:5" ht="18.75" customHeight="1">
      <c r="D50" s="91"/>
      <c r="E50" s="92"/>
    </row>
    <row r="51" spans="4:5" ht="18.75" customHeight="1">
      <c r="D51" s="91"/>
      <c r="E51" s="92"/>
    </row>
    <row r="52" spans="4:5" ht="18.75" customHeight="1">
      <c r="D52" s="91"/>
      <c r="E52" s="92"/>
    </row>
    <row r="53" spans="4:5" ht="18.75" customHeight="1">
      <c r="D53" s="91"/>
      <c r="E53" s="92"/>
    </row>
    <row r="54" spans="4:5" ht="18.75" customHeight="1">
      <c r="D54" s="91"/>
      <c r="E54" s="92"/>
    </row>
    <row r="55" spans="4:5" ht="18.75" customHeight="1">
      <c r="D55" s="91"/>
      <c r="E55" s="92"/>
    </row>
    <row r="56" spans="4:5" ht="18.75" customHeight="1">
      <c r="D56" s="91"/>
      <c r="E56" s="92"/>
    </row>
    <row r="57" spans="4:5" ht="18.75" customHeight="1">
      <c r="D57" s="91"/>
      <c r="E57" s="92"/>
    </row>
    <row r="58" spans="4:5" ht="18.75" customHeight="1">
      <c r="D58" s="91"/>
      <c r="E58" s="92"/>
    </row>
    <row r="59" spans="4:5" ht="18.75" customHeight="1">
      <c r="D59" s="91"/>
      <c r="E59" s="92"/>
    </row>
    <row r="60" spans="4:5" ht="18.75" customHeight="1">
      <c r="D60" s="91"/>
      <c r="E60" s="92"/>
    </row>
    <row r="61" spans="4:5" ht="18.75" customHeight="1">
      <c r="D61" s="91"/>
      <c r="E61" s="92"/>
    </row>
    <row r="62" spans="4:5" ht="18.75" customHeight="1">
      <c r="D62" s="91"/>
      <c r="E62" s="92"/>
    </row>
    <row r="63" spans="4:5" ht="18.75" customHeight="1">
      <c r="D63" s="91"/>
      <c r="E63" s="92"/>
    </row>
    <row r="64" spans="4:5" ht="18.75" customHeight="1">
      <c r="D64" s="91"/>
      <c r="E64" s="92"/>
    </row>
    <row r="65" spans="4:5" ht="18.75" customHeight="1">
      <c r="D65" s="91"/>
      <c r="E65" s="92"/>
    </row>
    <row r="66" spans="4:5" ht="18.75" customHeight="1">
      <c r="D66" s="91"/>
      <c r="E66" s="92"/>
    </row>
    <row r="67" spans="4:5" ht="18.75" customHeight="1">
      <c r="D67" s="91"/>
      <c r="E67" s="92"/>
    </row>
    <row r="68" spans="4:5" ht="18.75" customHeight="1">
      <c r="D68" s="91"/>
      <c r="E68" s="92"/>
    </row>
    <row r="69" spans="4:5" ht="18.75" customHeight="1">
      <c r="D69" s="91"/>
      <c r="E69" s="92"/>
    </row>
    <row r="70" spans="4:5" ht="18.75" customHeight="1">
      <c r="D70" s="91"/>
      <c r="E70" s="92"/>
    </row>
    <row r="71" spans="4:5" ht="18.75" customHeight="1">
      <c r="D71" s="91"/>
      <c r="E71" s="92"/>
    </row>
    <row r="72" spans="4:5" ht="18.75" customHeight="1">
      <c r="D72" s="91"/>
      <c r="E72" s="92"/>
    </row>
    <row r="73" spans="4:5" ht="18.75" customHeight="1">
      <c r="D73" s="91"/>
      <c r="E73" s="92"/>
    </row>
    <row r="74" spans="4:5" ht="18.75" customHeight="1">
      <c r="D74" s="91"/>
      <c r="E74" s="92"/>
    </row>
    <row r="75" spans="4:5" ht="18.75" customHeight="1">
      <c r="D75" s="91"/>
      <c r="E75" s="92"/>
    </row>
    <row r="76" spans="4:5" ht="18.75" customHeight="1">
      <c r="D76" s="91"/>
      <c r="E76" s="92"/>
    </row>
    <row r="77" spans="4:5" ht="18.75" customHeight="1">
      <c r="D77" s="91"/>
      <c r="E77" s="92"/>
    </row>
    <row r="78" spans="4:5" ht="18.75" customHeight="1">
      <c r="D78" s="91"/>
      <c r="E78" s="92"/>
    </row>
    <row r="79" spans="4:5" ht="18.75" customHeight="1">
      <c r="D79" s="91"/>
      <c r="E79" s="92"/>
    </row>
    <row r="80" spans="4:5" ht="18.75" customHeight="1">
      <c r="D80" s="91"/>
      <c r="E80" s="92"/>
    </row>
    <row r="81" spans="4:5" ht="18.75" customHeight="1">
      <c r="D81" s="91"/>
      <c r="E81" s="92"/>
    </row>
    <row r="82" spans="4:5" ht="18.75" customHeight="1">
      <c r="D82" s="91"/>
      <c r="E82" s="92"/>
    </row>
    <row r="83" spans="4:5" ht="18.75" customHeight="1">
      <c r="D83" s="91"/>
      <c r="E83" s="92"/>
    </row>
    <row r="84" spans="4:5" ht="18.75" customHeight="1">
      <c r="D84" s="91"/>
      <c r="E84" s="92"/>
    </row>
    <row r="85" spans="4:5" ht="18.75" customHeight="1">
      <c r="D85" s="91"/>
      <c r="E85" s="92"/>
    </row>
    <row r="86" spans="4:5" ht="18.75" customHeight="1">
      <c r="D86" s="91"/>
      <c r="E86" s="92"/>
    </row>
    <row r="87" spans="4:5" ht="18.75" customHeight="1">
      <c r="D87" s="91"/>
      <c r="E87" s="92"/>
    </row>
    <row r="88" spans="4:5" ht="18.75" customHeight="1">
      <c r="D88" s="91"/>
      <c r="E88" s="92"/>
    </row>
    <row r="89" spans="4:5" ht="18.75" customHeight="1">
      <c r="D89" s="91"/>
      <c r="E89" s="92"/>
    </row>
    <row r="90" spans="4:5" ht="18.75" customHeight="1">
      <c r="D90" s="91"/>
      <c r="E90" s="92"/>
    </row>
    <row r="91" spans="4:5" ht="18.75" customHeight="1">
      <c r="D91" s="91"/>
      <c r="E91" s="92"/>
    </row>
    <row r="92" spans="4:5" ht="18.75" customHeight="1">
      <c r="D92" s="91"/>
      <c r="E92" s="92"/>
    </row>
    <row r="93" spans="4:5" ht="18.75" customHeight="1">
      <c r="D93" s="91"/>
      <c r="E93" s="92"/>
    </row>
    <row r="94" spans="4:5" ht="18.75" customHeight="1">
      <c r="D94" s="91"/>
      <c r="E94" s="92"/>
    </row>
    <row r="95" spans="4:5" ht="18.75" customHeight="1">
      <c r="D95" s="91"/>
      <c r="E95" s="92"/>
    </row>
    <row r="96" spans="4:5" ht="18.75" customHeight="1">
      <c r="D96" s="91"/>
      <c r="E96" s="92"/>
    </row>
    <row r="97" spans="4:5" ht="18.75" customHeight="1">
      <c r="D97" s="91"/>
      <c r="E97" s="92"/>
    </row>
    <row r="98" spans="4:5" ht="18.75" customHeight="1">
      <c r="D98" s="91"/>
      <c r="E98" s="92"/>
    </row>
    <row r="99" spans="4:5" ht="18.75" customHeight="1">
      <c r="D99" s="91"/>
      <c r="E99" s="92"/>
    </row>
    <row r="100" spans="4:5" ht="18.75" customHeight="1">
      <c r="D100" s="91"/>
      <c r="E100" s="92"/>
    </row>
    <row r="101" spans="4:5" ht="18.75" customHeight="1">
      <c r="D101" s="91"/>
      <c r="E101" s="92"/>
    </row>
    <row r="102" spans="4:5" ht="18.75" customHeight="1">
      <c r="D102" s="91"/>
      <c r="E102" s="92"/>
    </row>
    <row r="103" spans="4:5" ht="18.75" customHeight="1">
      <c r="D103" s="91"/>
      <c r="E103" s="92"/>
    </row>
    <row r="104" spans="4:5" ht="18.75" customHeight="1">
      <c r="D104" s="91"/>
      <c r="E104" s="92"/>
    </row>
    <row r="105" spans="4:5" ht="18.75" customHeight="1">
      <c r="D105" s="91"/>
      <c r="E105" s="92"/>
    </row>
    <row r="106" spans="4:5" ht="18.75" customHeight="1">
      <c r="D106" s="91"/>
      <c r="E106" s="92"/>
    </row>
    <row r="107" spans="4:5" ht="18.75" customHeight="1">
      <c r="D107" s="91"/>
      <c r="E107" s="92"/>
    </row>
    <row r="108" spans="4:5" ht="18.75" customHeight="1">
      <c r="D108" s="91"/>
      <c r="E108" s="92"/>
    </row>
    <row r="109" spans="4:5" ht="18.75" customHeight="1">
      <c r="D109" s="91"/>
      <c r="E109" s="92"/>
    </row>
    <row r="110" spans="4:5" ht="18.75" customHeight="1">
      <c r="D110" s="91"/>
      <c r="E110" s="92"/>
    </row>
    <row r="111" spans="4:5" ht="18.75" customHeight="1">
      <c r="D111" s="91"/>
      <c r="E111" s="92"/>
    </row>
    <row r="112" spans="4:5" ht="18.75" customHeight="1">
      <c r="D112" s="91"/>
      <c r="E112" s="92"/>
    </row>
    <row r="113" spans="4:5" ht="18.75" customHeight="1">
      <c r="D113" s="91"/>
      <c r="E113" s="92"/>
    </row>
    <row r="114" spans="4:5" ht="18.75" customHeight="1">
      <c r="D114" s="91"/>
      <c r="E114" s="92"/>
    </row>
    <row r="115" spans="4:5" ht="18.75" customHeight="1">
      <c r="D115" s="91"/>
      <c r="E115" s="92"/>
    </row>
    <row r="116" spans="4:5" ht="18.75" customHeight="1">
      <c r="D116" s="91"/>
      <c r="E116" s="92"/>
    </row>
    <row r="117" spans="4:5" ht="18.75" customHeight="1">
      <c r="D117" s="91"/>
      <c r="E117" s="92"/>
    </row>
    <row r="118" spans="4:5" ht="18.75" customHeight="1">
      <c r="D118" s="91"/>
      <c r="E118" s="92"/>
    </row>
    <row r="119" spans="4:5" ht="18.75" customHeight="1">
      <c r="D119" s="91"/>
      <c r="E119" s="92"/>
    </row>
    <row r="120" spans="4:5" ht="18.75" customHeight="1">
      <c r="D120" s="91"/>
      <c r="E120" s="92"/>
    </row>
    <row r="121" spans="4:5" ht="18.75" customHeight="1">
      <c r="D121" s="91"/>
      <c r="E121" s="92"/>
    </row>
    <row r="122" spans="4:5" ht="18.75" customHeight="1">
      <c r="D122" s="91"/>
      <c r="E122" s="92"/>
    </row>
    <row r="123" spans="4:5" ht="18.75" customHeight="1">
      <c r="D123" s="91"/>
      <c r="E123" s="92"/>
    </row>
    <row r="124" spans="4:5" ht="18.75" customHeight="1">
      <c r="D124" s="91"/>
      <c r="E124" s="92"/>
    </row>
    <row r="125" spans="4:5" ht="18.75" customHeight="1">
      <c r="D125" s="91"/>
      <c r="E125" s="92"/>
    </row>
    <row r="126" spans="4:5" ht="18.75" customHeight="1">
      <c r="D126" s="91"/>
      <c r="E126" s="92"/>
    </row>
    <row r="127" spans="4:5" ht="18.75" customHeight="1">
      <c r="D127" s="91"/>
      <c r="E127" s="92"/>
    </row>
    <row r="128" spans="4:5" ht="18.75" customHeight="1">
      <c r="D128" s="91"/>
      <c r="E128" s="92"/>
    </row>
    <row r="129" spans="4:5" ht="18.75" customHeight="1">
      <c r="D129" s="91"/>
      <c r="E129" s="92"/>
    </row>
    <row r="130" spans="4:5" ht="18.75" customHeight="1">
      <c r="D130" s="91"/>
      <c r="E130" s="92"/>
    </row>
    <row r="131" spans="4:5" ht="18.75" customHeight="1">
      <c r="D131" s="91"/>
      <c r="E131" s="92"/>
    </row>
    <row r="132" spans="4:5" ht="18.75" customHeight="1">
      <c r="D132" s="91"/>
      <c r="E132" s="92"/>
    </row>
    <row r="133" spans="4:5" ht="18.75" customHeight="1">
      <c r="D133" s="91"/>
      <c r="E133" s="92"/>
    </row>
    <row r="134" spans="4:5" ht="18.75" customHeight="1">
      <c r="D134" s="91"/>
      <c r="E134" s="92"/>
    </row>
    <row r="135" spans="4:5" ht="18.75" customHeight="1">
      <c r="D135" s="91"/>
      <c r="E135" s="92"/>
    </row>
    <row r="136" spans="4:5" ht="18.75" customHeight="1">
      <c r="D136" s="91"/>
      <c r="E136" s="92"/>
    </row>
    <row r="137" spans="4:5" ht="18.75" customHeight="1">
      <c r="D137" s="91"/>
      <c r="E137" s="92"/>
    </row>
    <row r="138" spans="4:5" ht="18.75" customHeight="1">
      <c r="D138" s="91"/>
      <c r="E138" s="92"/>
    </row>
    <row r="139" spans="4:5" ht="18.75" customHeight="1">
      <c r="D139" s="91"/>
      <c r="E139" s="92"/>
    </row>
    <row r="140" spans="4:5" ht="18.75" customHeight="1">
      <c r="D140" s="91"/>
      <c r="E140" s="92"/>
    </row>
    <row r="141" spans="4:5" ht="18.75" customHeight="1">
      <c r="D141" s="91"/>
      <c r="E141" s="92"/>
    </row>
    <row r="142" spans="4:5" ht="18.75" customHeight="1">
      <c r="D142" s="91"/>
      <c r="E142" s="92"/>
    </row>
    <row r="143" spans="4:5" ht="18.75" customHeight="1">
      <c r="D143" s="91"/>
      <c r="E143" s="92"/>
    </row>
    <row r="144" spans="4:5" ht="18.75" customHeight="1">
      <c r="D144" s="91"/>
      <c r="E144" s="92"/>
    </row>
    <row r="145" spans="4:5" ht="18.75" customHeight="1">
      <c r="D145" s="91"/>
      <c r="E145" s="92"/>
    </row>
    <row r="146" spans="4:5" ht="18.75" customHeight="1">
      <c r="D146" s="91"/>
      <c r="E146" s="92"/>
    </row>
    <row r="147" spans="4:5" ht="18.75" customHeight="1">
      <c r="D147" s="91"/>
      <c r="E147" s="92"/>
    </row>
    <row r="148" spans="4:5" ht="18.75" customHeight="1">
      <c r="D148" s="91"/>
      <c r="E148" s="92"/>
    </row>
    <row r="149" spans="4:5" ht="18.75" customHeight="1">
      <c r="D149" s="91"/>
      <c r="E149" s="92"/>
    </row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</sheetData>
  <sheetProtection/>
  <protectedRanges>
    <protectedRange password="CB3F" sqref="E23:E25" name="Range1_2_1_3_4"/>
    <protectedRange password="CB3F" sqref="E26" name="Range1_2_1_4_4"/>
    <protectedRange password="CB3F" sqref="F30:G30" name="Range1_2_1"/>
  </protectedRanges>
  <mergeCells count="24">
    <mergeCell ref="D39:F39"/>
    <mergeCell ref="G39:I39"/>
    <mergeCell ref="A4:I4"/>
    <mergeCell ref="A5:I5"/>
    <mergeCell ref="A6:I6"/>
    <mergeCell ref="A7:I7"/>
    <mergeCell ref="A11:I11"/>
    <mergeCell ref="E16:E17"/>
    <mergeCell ref="D1:I1"/>
    <mergeCell ref="D2:I2"/>
    <mergeCell ref="A16:A17"/>
    <mergeCell ref="B16:B17"/>
    <mergeCell ref="C16:D17"/>
    <mergeCell ref="I16:I17"/>
    <mergeCell ref="F16:F17"/>
    <mergeCell ref="A13:I13"/>
    <mergeCell ref="G16:G17"/>
    <mergeCell ref="E3:I3"/>
    <mergeCell ref="D40:F40"/>
    <mergeCell ref="H40:I40"/>
    <mergeCell ref="A14:I14"/>
    <mergeCell ref="A15:I15"/>
    <mergeCell ref="H16:H17"/>
    <mergeCell ref="A39:C39"/>
  </mergeCells>
  <printOptions/>
  <pageMargins left="0.25" right="0.2" top="0.34" bottom="0.2" header="0.2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48"/>
  <sheetViews>
    <sheetView zoomScalePageLayoutView="0" workbookViewId="0" topLeftCell="A1">
      <selection activeCell="F16" sqref="F16:F17"/>
    </sheetView>
  </sheetViews>
  <sheetFormatPr defaultColWidth="9.140625" defaultRowHeight="15"/>
  <cols>
    <col min="1" max="1" width="3.8515625" style="27" customWidth="1"/>
    <col min="2" max="2" width="16.00390625" style="78" customWidth="1"/>
    <col min="3" max="3" width="20.140625" style="18" customWidth="1"/>
    <col min="4" max="4" width="9.00390625" style="79" customWidth="1"/>
    <col min="5" max="5" width="11.421875" style="93" customWidth="1"/>
    <col min="6" max="6" width="9.00390625" style="27" customWidth="1"/>
    <col min="7" max="7" width="9.28125" style="27" customWidth="1"/>
    <col min="8" max="8" width="7.28125" style="27" customWidth="1"/>
    <col min="9" max="9" width="8.140625" style="27" customWidth="1"/>
    <col min="10" max="10" width="7.8515625" style="27" customWidth="1"/>
    <col min="11" max="11" width="11.00390625" style="27" hidden="1" customWidth="1"/>
    <col min="12" max="39" width="0" style="27" hidden="1" customWidth="1"/>
    <col min="40" max="40" width="17.8515625" style="27" customWidth="1"/>
    <col min="41" max="41" width="18.421875" style="27" customWidth="1"/>
    <col min="42" max="42" width="9.28125" style="27" customWidth="1"/>
    <col min="43" max="43" width="14.140625" style="27" customWidth="1"/>
    <col min="44" max="16384" width="9.140625" style="27" customWidth="1"/>
  </cols>
  <sheetData>
    <row r="1" spans="1:43" ht="18.75" customHeight="1">
      <c r="A1" s="47" t="s">
        <v>135</v>
      </c>
      <c r="B1" s="48"/>
      <c r="C1" s="39"/>
      <c r="D1" s="314" t="s">
        <v>0</v>
      </c>
      <c r="E1" s="314"/>
      <c r="F1" s="314"/>
      <c r="G1" s="314"/>
      <c r="H1" s="314"/>
      <c r="I1" s="314"/>
      <c r="J1" s="314"/>
      <c r="Y1" s="24" t="s">
        <v>47</v>
      </c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16"/>
    </row>
    <row r="2" spans="1:43" ht="18.75" customHeight="1">
      <c r="A2" s="49" t="s">
        <v>134</v>
      </c>
      <c r="B2" s="50"/>
      <c r="C2" s="51"/>
      <c r="D2" s="323" t="s">
        <v>1</v>
      </c>
      <c r="E2" s="323"/>
      <c r="F2" s="323"/>
      <c r="G2" s="323"/>
      <c r="H2" s="323"/>
      <c r="I2" s="323"/>
      <c r="J2" s="323"/>
      <c r="Y2" s="1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9"/>
    </row>
    <row r="3" spans="5:43" ht="18.75" customHeight="1">
      <c r="E3" s="324" t="s">
        <v>697</v>
      </c>
      <c r="F3" s="324"/>
      <c r="G3" s="324"/>
      <c r="H3" s="324"/>
      <c r="I3" s="324"/>
      <c r="J3" s="324"/>
      <c r="Y3" s="135" t="s">
        <v>48</v>
      </c>
      <c r="Z3" s="136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</row>
    <row r="4" spans="1:43" ht="18.75" customHeight="1">
      <c r="A4" s="314" t="s">
        <v>136</v>
      </c>
      <c r="B4" s="314"/>
      <c r="C4" s="314"/>
      <c r="D4" s="314"/>
      <c r="E4" s="314"/>
      <c r="F4" s="314"/>
      <c r="G4" s="314"/>
      <c r="H4" s="314"/>
      <c r="I4" s="314"/>
      <c r="J4" s="314"/>
      <c r="Y4" s="135" t="s">
        <v>49</v>
      </c>
      <c r="Z4" s="137" t="s">
        <v>50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</row>
    <row r="5" spans="1:43" s="1" customFormat="1" ht="18.75" customHeight="1">
      <c r="A5" s="325" t="s">
        <v>137</v>
      </c>
      <c r="B5" s="325"/>
      <c r="C5" s="325"/>
      <c r="D5" s="325"/>
      <c r="E5" s="325"/>
      <c r="F5" s="325"/>
      <c r="G5" s="325"/>
      <c r="H5" s="325"/>
      <c r="I5" s="325"/>
      <c r="J5" s="325"/>
      <c r="U5" s="2"/>
      <c r="Y5" s="135" t="s">
        <v>51</v>
      </c>
      <c r="Z5" s="137" t="s">
        <v>52</v>
      </c>
      <c r="AA5" s="27"/>
      <c r="AB5" s="27"/>
      <c r="AC5" s="27"/>
      <c r="AD5" s="27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18"/>
      <c r="AQ5" s="19"/>
    </row>
    <row r="6" spans="1:43" s="1" customFormat="1" ht="18.75" customHeight="1">
      <c r="A6" s="325" t="s">
        <v>698</v>
      </c>
      <c r="B6" s="325"/>
      <c r="C6" s="325"/>
      <c r="D6" s="325"/>
      <c r="E6" s="325"/>
      <c r="F6" s="325"/>
      <c r="G6" s="325"/>
      <c r="H6" s="325"/>
      <c r="I6" s="325"/>
      <c r="J6" s="325"/>
      <c r="U6" s="2"/>
      <c r="Y6" s="135" t="s">
        <v>53</v>
      </c>
      <c r="Z6" s="137" t="s">
        <v>54</v>
      </c>
      <c r="AA6" s="27"/>
      <c r="AB6" s="27"/>
      <c r="AC6" s="27"/>
      <c r="AD6" s="27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</row>
    <row r="7" spans="1:43" s="1" customFormat="1" ht="18.75" customHeight="1">
      <c r="A7" s="322" t="s">
        <v>616</v>
      </c>
      <c r="B7" s="322"/>
      <c r="C7" s="322"/>
      <c r="D7" s="322"/>
      <c r="E7" s="322"/>
      <c r="F7" s="322"/>
      <c r="G7" s="322"/>
      <c r="H7" s="322"/>
      <c r="I7" s="322"/>
      <c r="J7" s="322"/>
      <c r="K7" s="2"/>
      <c r="L7" s="3"/>
      <c r="M7" s="3"/>
      <c r="N7" s="3"/>
      <c r="O7" s="3"/>
      <c r="U7" s="4"/>
      <c r="Y7" s="135" t="s">
        <v>49</v>
      </c>
      <c r="Z7" s="137" t="s">
        <v>55</v>
      </c>
      <c r="AA7" s="27"/>
      <c r="AB7" s="27"/>
      <c r="AC7" s="27"/>
      <c r="AD7" s="27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</row>
    <row r="8" spans="1:43" s="5" customFormat="1" ht="18.75" customHeight="1">
      <c r="A8" s="54" t="s">
        <v>143</v>
      </c>
      <c r="B8" s="54"/>
      <c r="C8" s="54"/>
      <c r="D8" s="54"/>
      <c r="E8" s="54"/>
      <c r="F8" s="54"/>
      <c r="G8" s="54"/>
      <c r="H8" s="54"/>
      <c r="I8" s="54"/>
      <c r="J8" s="54"/>
      <c r="K8" s="4"/>
      <c r="Y8" s="135" t="s">
        <v>51</v>
      </c>
      <c r="Z8" s="137" t="s">
        <v>56</v>
      </c>
      <c r="AA8" s="27"/>
      <c r="AB8" s="27"/>
      <c r="AC8" s="27"/>
      <c r="AD8" s="27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</row>
    <row r="9" spans="1:43" s="5" customFormat="1" ht="18.75" customHeight="1">
      <c r="A9" s="54" t="s">
        <v>138</v>
      </c>
      <c r="B9" s="54"/>
      <c r="C9" s="54"/>
      <c r="D9" s="54"/>
      <c r="E9" s="54"/>
      <c r="F9" s="54"/>
      <c r="G9" s="54"/>
      <c r="H9" s="54"/>
      <c r="I9" s="54"/>
      <c r="J9" s="54"/>
      <c r="Y9" s="138" t="s">
        <v>57</v>
      </c>
      <c r="Z9" s="139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22"/>
      <c r="AQ9" s="23"/>
    </row>
    <row r="10" spans="1:10" s="5" customFormat="1" ht="16.5">
      <c r="A10" s="8" t="s">
        <v>139</v>
      </c>
      <c r="B10" s="8"/>
      <c r="C10" s="8"/>
      <c r="D10" s="8"/>
      <c r="E10" s="8"/>
      <c r="F10" s="8"/>
      <c r="G10" s="8"/>
      <c r="H10" s="8"/>
      <c r="I10" s="8"/>
      <c r="J10" s="8"/>
    </row>
    <row r="11" spans="1:13" s="5" customFormat="1" ht="16.5">
      <c r="A11" s="322" t="s">
        <v>450</v>
      </c>
      <c r="B11" s="322"/>
      <c r="C11" s="322"/>
      <c r="D11" s="322"/>
      <c r="E11" s="322"/>
      <c r="F11" s="322"/>
      <c r="G11" s="322"/>
      <c r="H11" s="322"/>
      <c r="I11" s="322"/>
      <c r="J11" s="322"/>
      <c r="M11" s="5" t="s">
        <v>2</v>
      </c>
    </row>
    <row r="12" spans="1:13" s="1" customFormat="1" ht="16.5">
      <c r="A12" s="8" t="s">
        <v>620</v>
      </c>
      <c r="B12" s="56"/>
      <c r="C12" s="56"/>
      <c r="D12" s="56"/>
      <c r="E12" s="56"/>
      <c r="F12" s="56"/>
      <c r="G12" s="56"/>
      <c r="H12" s="56"/>
      <c r="I12" s="56"/>
      <c r="J12" s="56"/>
      <c r="M12" s="1" t="s">
        <v>3</v>
      </c>
    </row>
    <row r="13" spans="1:13" s="1" customFormat="1" ht="18.75" customHeight="1">
      <c r="A13" s="319" t="s">
        <v>4</v>
      </c>
      <c r="B13" s="319"/>
      <c r="C13" s="319"/>
      <c r="D13" s="319"/>
      <c r="E13" s="319"/>
      <c r="F13" s="319"/>
      <c r="G13" s="319"/>
      <c r="H13" s="319"/>
      <c r="I13" s="319"/>
      <c r="J13" s="319"/>
      <c r="M13" s="1" t="s">
        <v>5</v>
      </c>
    </row>
    <row r="14" spans="1:13" s="1" customFormat="1" ht="16.5" customHeight="1">
      <c r="A14" s="319" t="s">
        <v>391</v>
      </c>
      <c r="B14" s="319"/>
      <c r="C14" s="319"/>
      <c r="D14" s="319"/>
      <c r="E14" s="319"/>
      <c r="F14" s="319"/>
      <c r="G14" s="319"/>
      <c r="H14" s="319"/>
      <c r="I14" s="319"/>
      <c r="J14" s="319"/>
      <c r="M14" s="1" t="s">
        <v>6</v>
      </c>
    </row>
    <row r="15" spans="1:13" s="1" customFormat="1" ht="18.75" customHeight="1">
      <c r="A15" s="319" t="s">
        <v>7</v>
      </c>
      <c r="B15" s="319"/>
      <c r="C15" s="319"/>
      <c r="D15" s="319"/>
      <c r="E15" s="319"/>
      <c r="F15" s="319"/>
      <c r="G15" s="319"/>
      <c r="H15" s="319"/>
      <c r="I15" s="319"/>
      <c r="J15" s="319"/>
      <c r="M15" s="1" t="s">
        <v>8</v>
      </c>
    </row>
    <row r="16" spans="1:15" ht="24" customHeight="1">
      <c r="A16" s="352"/>
      <c r="B16" s="352" t="s">
        <v>12</v>
      </c>
      <c r="C16" s="345" t="s">
        <v>13</v>
      </c>
      <c r="D16" s="345"/>
      <c r="E16" s="348" t="s">
        <v>14</v>
      </c>
      <c r="F16" s="349" t="s">
        <v>15</v>
      </c>
      <c r="G16" s="349" t="s">
        <v>16</v>
      </c>
      <c r="H16" s="350" t="s">
        <v>20</v>
      </c>
      <c r="I16" s="345" t="s">
        <v>692</v>
      </c>
      <c r="J16" s="346" t="s">
        <v>694</v>
      </c>
      <c r="K16" s="282" t="s">
        <v>17</v>
      </c>
      <c r="L16" s="345" t="s">
        <v>18</v>
      </c>
      <c r="M16" s="345"/>
      <c r="N16" s="345" t="s">
        <v>19</v>
      </c>
      <c r="O16" s="345" t="s">
        <v>21</v>
      </c>
    </row>
    <row r="17" spans="1:15" ht="39.75" customHeight="1">
      <c r="A17" s="352"/>
      <c r="B17" s="352"/>
      <c r="C17" s="345"/>
      <c r="D17" s="345"/>
      <c r="E17" s="348"/>
      <c r="F17" s="349"/>
      <c r="G17" s="349"/>
      <c r="H17" s="351"/>
      <c r="I17" s="345"/>
      <c r="J17" s="347"/>
      <c r="K17" s="283" t="s">
        <v>23</v>
      </c>
      <c r="L17" s="264" t="s">
        <v>23</v>
      </c>
      <c r="M17" s="264" t="s">
        <v>24</v>
      </c>
      <c r="N17" s="345"/>
      <c r="O17" s="345"/>
    </row>
    <row r="18" spans="1:15" s="81" customFormat="1" ht="16.5">
      <c r="A18" s="266">
        <v>1</v>
      </c>
      <c r="B18" s="267" t="s">
        <v>360</v>
      </c>
      <c r="C18" s="268" t="s">
        <v>361</v>
      </c>
      <c r="D18" s="269" t="s">
        <v>206</v>
      </c>
      <c r="E18" s="269">
        <v>35765</v>
      </c>
      <c r="F18" s="270">
        <v>73</v>
      </c>
      <c r="G18" s="270">
        <v>73</v>
      </c>
      <c r="H18" s="271" t="str">
        <f aca="true" t="shared" si="0" ref="H18:H30">IF(G18&gt;=90,"Xuất sắc",IF(G18&gt;=80,"Tốt",IF(G18&gt;=65,"Khá",IF(G18&gt;=50,"TB",""))))</f>
        <v>Khá</v>
      </c>
      <c r="I18" s="272">
        <v>1</v>
      </c>
      <c r="J18" s="288"/>
      <c r="K18" s="284"/>
      <c r="L18" s="273"/>
      <c r="M18" s="274"/>
      <c r="N18" s="275"/>
      <c r="O18" s="276"/>
    </row>
    <row r="19" spans="1:15" ht="25.5" customHeight="1">
      <c r="A19" s="266">
        <v>2</v>
      </c>
      <c r="B19" s="267" t="s">
        <v>362</v>
      </c>
      <c r="C19" s="268" t="s">
        <v>236</v>
      </c>
      <c r="D19" s="269" t="s">
        <v>363</v>
      </c>
      <c r="E19" s="269">
        <v>36347</v>
      </c>
      <c r="F19" s="277">
        <v>79</v>
      </c>
      <c r="G19" s="277">
        <v>79</v>
      </c>
      <c r="H19" s="271" t="str">
        <f t="shared" si="0"/>
        <v>Khá</v>
      </c>
      <c r="I19" s="272">
        <v>1</v>
      </c>
      <c r="J19" s="289"/>
      <c r="K19" s="285"/>
      <c r="L19" s="278"/>
      <c r="M19" s="279"/>
      <c r="N19" s="275"/>
      <c r="O19" s="280"/>
    </row>
    <row r="20" spans="1:15" ht="25.5" customHeight="1">
      <c r="A20" s="266">
        <v>3</v>
      </c>
      <c r="B20" s="267" t="s">
        <v>364</v>
      </c>
      <c r="C20" s="268" t="s">
        <v>365</v>
      </c>
      <c r="D20" s="269" t="s">
        <v>238</v>
      </c>
      <c r="E20" s="269">
        <v>36336</v>
      </c>
      <c r="F20" s="277">
        <v>79</v>
      </c>
      <c r="G20" s="277">
        <v>79</v>
      </c>
      <c r="H20" s="271" t="str">
        <f t="shared" si="0"/>
        <v>Khá</v>
      </c>
      <c r="I20" s="272">
        <v>1</v>
      </c>
      <c r="J20" s="289"/>
      <c r="K20" s="285"/>
      <c r="L20" s="278"/>
      <c r="M20" s="279"/>
      <c r="N20" s="275"/>
      <c r="O20" s="280"/>
    </row>
    <row r="21" spans="1:15" ht="25.5" customHeight="1">
      <c r="A21" s="266">
        <v>4</v>
      </c>
      <c r="B21" s="267" t="s">
        <v>366</v>
      </c>
      <c r="C21" s="268" t="s">
        <v>236</v>
      </c>
      <c r="D21" s="269" t="s">
        <v>324</v>
      </c>
      <c r="E21" s="269">
        <v>36072</v>
      </c>
      <c r="F21" s="277">
        <v>79</v>
      </c>
      <c r="G21" s="277">
        <v>73</v>
      </c>
      <c r="H21" s="271" t="str">
        <f t="shared" si="0"/>
        <v>Khá</v>
      </c>
      <c r="I21" s="272">
        <v>1</v>
      </c>
      <c r="J21" s="289"/>
      <c r="K21" s="285"/>
      <c r="L21" s="278"/>
      <c r="M21" s="279"/>
      <c r="N21" s="275"/>
      <c r="O21" s="280"/>
    </row>
    <row r="22" spans="1:15" ht="25.5" customHeight="1">
      <c r="A22" s="266">
        <v>5</v>
      </c>
      <c r="B22" s="267" t="s">
        <v>367</v>
      </c>
      <c r="C22" s="268" t="s">
        <v>368</v>
      </c>
      <c r="D22" s="269" t="s">
        <v>369</v>
      </c>
      <c r="E22" s="269">
        <v>36378</v>
      </c>
      <c r="F22" s="277">
        <v>75</v>
      </c>
      <c r="G22" s="277">
        <v>73</v>
      </c>
      <c r="H22" s="271" t="str">
        <f t="shared" si="0"/>
        <v>Khá</v>
      </c>
      <c r="I22" s="272">
        <v>1</v>
      </c>
      <c r="J22" s="289"/>
      <c r="K22" s="285"/>
      <c r="L22" s="278"/>
      <c r="M22" s="279"/>
      <c r="N22" s="275"/>
      <c r="O22" s="280"/>
    </row>
    <row r="23" spans="1:15" ht="25.5" customHeight="1">
      <c r="A23" s="266">
        <v>6</v>
      </c>
      <c r="B23" s="267" t="s">
        <v>370</v>
      </c>
      <c r="C23" s="268" t="s">
        <v>371</v>
      </c>
      <c r="D23" s="269" t="s">
        <v>372</v>
      </c>
      <c r="E23" s="269">
        <v>36413</v>
      </c>
      <c r="F23" s="277">
        <v>79</v>
      </c>
      <c r="G23" s="277">
        <v>73</v>
      </c>
      <c r="H23" s="271" t="str">
        <f t="shared" si="0"/>
        <v>Khá</v>
      </c>
      <c r="I23" s="272">
        <v>1</v>
      </c>
      <c r="J23" s="289"/>
      <c r="K23" s="285"/>
      <c r="L23" s="278"/>
      <c r="M23" s="279">
        <f aca="true" t="shared" si="1" ref="M23:M30">IF(L23&gt;=90,"Xuất sắc",IF(L23&gt;=80,"Tốt",IF(L23&gt;=65,"Khá",IF(L23&gt;=50,"TB",""))))</f>
      </c>
      <c r="N23" s="275">
        <f aca="true" t="shared" si="2" ref="N23:N30">M23</f>
      </c>
      <c r="O23" s="280"/>
    </row>
    <row r="24" spans="1:15" ht="25.5" customHeight="1">
      <c r="A24" s="266">
        <v>7</v>
      </c>
      <c r="B24" s="267" t="s">
        <v>373</v>
      </c>
      <c r="C24" s="268" t="s">
        <v>374</v>
      </c>
      <c r="D24" s="269" t="s">
        <v>117</v>
      </c>
      <c r="E24" s="269">
        <v>36519</v>
      </c>
      <c r="F24" s="277">
        <v>89</v>
      </c>
      <c r="G24" s="277">
        <v>85</v>
      </c>
      <c r="H24" s="271" t="str">
        <f t="shared" si="0"/>
        <v>Tốt</v>
      </c>
      <c r="I24" s="272">
        <v>1</v>
      </c>
      <c r="J24" s="289"/>
      <c r="K24" s="285"/>
      <c r="L24" s="278"/>
      <c r="M24" s="279"/>
      <c r="N24" s="275"/>
      <c r="O24" s="280"/>
    </row>
    <row r="25" spans="1:15" ht="25.5" customHeight="1">
      <c r="A25" s="266">
        <v>8</v>
      </c>
      <c r="B25" s="267" t="s">
        <v>375</v>
      </c>
      <c r="C25" s="268" t="s">
        <v>365</v>
      </c>
      <c r="D25" s="269" t="s">
        <v>376</v>
      </c>
      <c r="E25" s="269">
        <v>36498</v>
      </c>
      <c r="F25" s="277">
        <v>73</v>
      </c>
      <c r="G25" s="277">
        <v>75</v>
      </c>
      <c r="H25" s="271" t="str">
        <f t="shared" si="0"/>
        <v>Khá</v>
      </c>
      <c r="I25" s="272">
        <v>1</v>
      </c>
      <c r="J25" s="289"/>
      <c r="K25" s="285"/>
      <c r="L25" s="278"/>
      <c r="M25" s="279"/>
      <c r="N25" s="275"/>
      <c r="O25" s="280"/>
    </row>
    <row r="26" spans="1:15" ht="25.5" customHeight="1">
      <c r="A26" s="266">
        <v>9</v>
      </c>
      <c r="B26" s="267" t="s">
        <v>377</v>
      </c>
      <c r="C26" s="268" t="s">
        <v>378</v>
      </c>
      <c r="D26" s="269" t="s">
        <v>379</v>
      </c>
      <c r="E26" s="269">
        <v>36406</v>
      </c>
      <c r="F26" s="277">
        <v>75</v>
      </c>
      <c r="G26" s="277">
        <v>73</v>
      </c>
      <c r="H26" s="271" t="str">
        <f t="shared" si="0"/>
        <v>Khá</v>
      </c>
      <c r="I26" s="272">
        <v>1</v>
      </c>
      <c r="J26" s="289"/>
      <c r="K26" s="285"/>
      <c r="L26" s="278"/>
      <c r="M26" s="279">
        <f t="shared" si="1"/>
      </c>
      <c r="N26" s="275">
        <f t="shared" si="2"/>
      </c>
      <c r="O26" s="280"/>
    </row>
    <row r="27" spans="1:15" ht="25.5" customHeight="1">
      <c r="A27" s="266">
        <v>10</v>
      </c>
      <c r="B27" s="267" t="s">
        <v>380</v>
      </c>
      <c r="C27" s="268" t="s">
        <v>381</v>
      </c>
      <c r="D27" s="269" t="s">
        <v>434</v>
      </c>
      <c r="E27" s="269">
        <v>36197</v>
      </c>
      <c r="F27" s="277">
        <v>79</v>
      </c>
      <c r="G27" s="277">
        <v>74</v>
      </c>
      <c r="H27" s="271" t="str">
        <f t="shared" si="0"/>
        <v>Khá</v>
      </c>
      <c r="I27" s="272">
        <v>1</v>
      </c>
      <c r="J27" s="289"/>
      <c r="K27" s="285"/>
      <c r="L27" s="278"/>
      <c r="M27" s="279">
        <f t="shared" si="1"/>
      </c>
      <c r="N27" s="275">
        <f t="shared" si="2"/>
      </c>
      <c r="O27" s="280"/>
    </row>
    <row r="28" spans="1:15" ht="25.5" customHeight="1">
      <c r="A28" s="266">
        <v>11</v>
      </c>
      <c r="B28" s="267" t="s">
        <v>382</v>
      </c>
      <c r="C28" s="268" t="s">
        <v>383</v>
      </c>
      <c r="D28" s="269" t="s">
        <v>384</v>
      </c>
      <c r="E28" s="269">
        <v>36190</v>
      </c>
      <c r="F28" s="277">
        <v>79</v>
      </c>
      <c r="G28" s="277">
        <v>74</v>
      </c>
      <c r="H28" s="271" t="str">
        <f t="shared" si="0"/>
        <v>Khá</v>
      </c>
      <c r="I28" s="272">
        <v>1</v>
      </c>
      <c r="J28" s="289"/>
      <c r="K28" s="285"/>
      <c r="L28" s="278"/>
      <c r="M28" s="279">
        <f t="shared" si="1"/>
      </c>
      <c r="N28" s="275">
        <f t="shared" si="2"/>
      </c>
      <c r="O28" s="280"/>
    </row>
    <row r="29" spans="1:15" ht="25.5" customHeight="1">
      <c r="A29" s="266">
        <v>12</v>
      </c>
      <c r="B29" s="267" t="s">
        <v>385</v>
      </c>
      <c r="C29" s="268" t="s">
        <v>386</v>
      </c>
      <c r="D29" s="269" t="s">
        <v>387</v>
      </c>
      <c r="E29" s="269">
        <v>36094</v>
      </c>
      <c r="F29" s="277">
        <v>79</v>
      </c>
      <c r="G29" s="277">
        <v>79</v>
      </c>
      <c r="H29" s="271" t="str">
        <f t="shared" si="0"/>
        <v>Khá</v>
      </c>
      <c r="I29" s="272">
        <v>1</v>
      </c>
      <c r="J29" s="289"/>
      <c r="K29" s="285"/>
      <c r="L29" s="278"/>
      <c r="M29" s="279">
        <f t="shared" si="1"/>
      </c>
      <c r="N29" s="275">
        <f t="shared" si="2"/>
      </c>
      <c r="O29" s="280"/>
    </row>
    <row r="30" spans="1:15" s="86" customFormat="1" ht="30" customHeight="1">
      <c r="A30" s="266">
        <v>13</v>
      </c>
      <c r="B30" s="267" t="s">
        <v>388</v>
      </c>
      <c r="C30" s="268" t="s">
        <v>389</v>
      </c>
      <c r="D30" s="269" t="s">
        <v>390</v>
      </c>
      <c r="E30" s="269">
        <v>35981</v>
      </c>
      <c r="F30" s="281">
        <v>91</v>
      </c>
      <c r="G30" s="281">
        <v>91</v>
      </c>
      <c r="H30" s="286" t="str">
        <f t="shared" si="0"/>
        <v>Xuất sắc</v>
      </c>
      <c r="I30" s="287">
        <v>1</v>
      </c>
      <c r="J30" s="290"/>
      <c r="K30" s="285"/>
      <c r="L30" s="278"/>
      <c r="M30" s="279">
        <f t="shared" si="1"/>
      </c>
      <c r="N30" s="275">
        <f t="shared" si="2"/>
      </c>
      <c r="O30" s="280" t="s">
        <v>693</v>
      </c>
    </row>
    <row r="31" spans="1:10" ht="18.75" customHeight="1">
      <c r="A31" s="122"/>
      <c r="B31" s="123"/>
      <c r="C31" s="124"/>
      <c r="D31" s="124"/>
      <c r="E31" s="125"/>
      <c r="F31" s="126"/>
      <c r="G31" s="86"/>
      <c r="H31" s="86"/>
      <c r="I31" s="86"/>
      <c r="J31" s="86"/>
    </row>
    <row r="32" spans="2:7" ht="18.75" customHeight="1">
      <c r="B32" s="6" t="s">
        <v>37</v>
      </c>
      <c r="C32" s="7">
        <v>13</v>
      </c>
      <c r="D32" s="8" t="s">
        <v>699</v>
      </c>
      <c r="E32" s="9"/>
      <c r="F32" s="9"/>
      <c r="G32" s="9"/>
    </row>
    <row r="33" spans="2:5" ht="18.75" customHeight="1">
      <c r="B33" s="10" t="s">
        <v>38</v>
      </c>
      <c r="C33" s="11" t="s">
        <v>39</v>
      </c>
      <c r="D33" s="12">
        <v>1</v>
      </c>
      <c r="E33" s="13" t="s">
        <v>40</v>
      </c>
    </row>
    <row r="34" spans="2:5" ht="18.75" customHeight="1">
      <c r="B34" s="13"/>
      <c r="C34" s="11" t="s">
        <v>41</v>
      </c>
      <c r="D34" s="14">
        <v>1</v>
      </c>
      <c r="E34" s="13" t="s">
        <v>40</v>
      </c>
    </row>
    <row r="35" spans="2:5" ht="18.75" customHeight="1">
      <c r="B35" s="13"/>
      <c r="C35" s="11" t="s">
        <v>42</v>
      </c>
      <c r="D35" s="14">
        <v>11</v>
      </c>
      <c r="E35" s="13" t="s">
        <v>40</v>
      </c>
    </row>
    <row r="36" spans="2:5" ht="18.75" customHeight="1">
      <c r="B36" s="13"/>
      <c r="C36" s="11" t="s">
        <v>43</v>
      </c>
      <c r="D36" s="14">
        <f>COUNTIF($H$19:$H$30,"TB")</f>
        <v>0</v>
      </c>
      <c r="E36" s="13" t="s">
        <v>40</v>
      </c>
    </row>
    <row r="37" spans="2:5" ht="18.75" customHeight="1">
      <c r="B37" s="13"/>
      <c r="C37" s="13"/>
      <c r="D37" s="13"/>
      <c r="E37" s="15"/>
    </row>
    <row r="38" spans="1:10" ht="18.75" customHeight="1">
      <c r="A38" s="314" t="s">
        <v>147</v>
      </c>
      <c r="B38" s="314"/>
      <c r="C38" s="314"/>
      <c r="D38" s="338" t="s">
        <v>44</v>
      </c>
      <c r="E38" s="338"/>
      <c r="F38" s="338"/>
      <c r="G38" s="315" t="s">
        <v>45</v>
      </c>
      <c r="H38" s="315"/>
      <c r="I38" s="315"/>
      <c r="J38" s="315"/>
    </row>
    <row r="39" spans="4:10" ht="18.75" customHeight="1">
      <c r="D39" s="338" t="s">
        <v>46</v>
      </c>
      <c r="E39" s="338"/>
      <c r="F39" s="338"/>
      <c r="H39" s="314"/>
      <c r="I39" s="314"/>
      <c r="J39" s="314"/>
    </row>
    <row r="40" spans="4:6" ht="18.75" customHeight="1">
      <c r="D40" s="96"/>
      <c r="E40" s="97"/>
      <c r="F40" s="98"/>
    </row>
    <row r="41" spans="4:5" ht="18.75" customHeight="1">
      <c r="D41" s="91"/>
      <c r="E41" s="92"/>
    </row>
    <row r="42" spans="4:5" ht="18.75" customHeight="1">
      <c r="D42" s="91"/>
      <c r="E42" s="92"/>
    </row>
    <row r="43" spans="2:11" s="47" customFormat="1" ht="18.75" customHeight="1">
      <c r="B43" s="77" t="s">
        <v>700</v>
      </c>
      <c r="C43" s="77"/>
      <c r="D43" s="77"/>
      <c r="E43" s="77"/>
      <c r="F43" s="77"/>
      <c r="G43" s="77"/>
      <c r="H43" s="77"/>
      <c r="I43" s="77"/>
      <c r="J43" s="77"/>
      <c r="K43" s="77"/>
    </row>
    <row r="44" spans="4:5" ht="18.75" customHeight="1">
      <c r="D44" s="91"/>
      <c r="E44" s="92"/>
    </row>
    <row r="45" spans="4:5" ht="18.75" customHeight="1">
      <c r="D45" s="91"/>
      <c r="E45" s="92"/>
    </row>
    <row r="46" spans="4:5" ht="18.75" customHeight="1">
      <c r="D46" s="91"/>
      <c r="E46" s="92"/>
    </row>
    <row r="47" spans="4:5" ht="18.75" customHeight="1">
      <c r="D47" s="91"/>
      <c r="E47" s="92"/>
    </row>
    <row r="48" spans="4:5" ht="18.75" customHeight="1">
      <c r="D48" s="91"/>
      <c r="E48" s="92"/>
    </row>
    <row r="49" spans="4:5" ht="18.75" customHeight="1">
      <c r="D49" s="91"/>
      <c r="E49" s="92"/>
    </row>
    <row r="50" spans="4:5" ht="18.75" customHeight="1">
      <c r="D50" s="91"/>
      <c r="E50" s="92"/>
    </row>
    <row r="51" spans="4:5" ht="18.75" customHeight="1">
      <c r="D51" s="91"/>
      <c r="E51" s="92"/>
    </row>
    <row r="52" spans="4:5" ht="18.75" customHeight="1">
      <c r="D52" s="91"/>
      <c r="E52" s="92"/>
    </row>
    <row r="53" spans="4:5" ht="18.75" customHeight="1">
      <c r="D53" s="91"/>
      <c r="E53" s="92"/>
    </row>
    <row r="54" spans="4:5" ht="18.75" customHeight="1">
      <c r="D54" s="91"/>
      <c r="E54" s="92"/>
    </row>
    <row r="55" spans="4:5" ht="18.75" customHeight="1">
      <c r="D55" s="91"/>
      <c r="E55" s="92"/>
    </row>
    <row r="56" spans="4:5" ht="18.75" customHeight="1">
      <c r="D56" s="91"/>
      <c r="E56" s="92"/>
    </row>
    <row r="57" spans="4:5" ht="18.75" customHeight="1">
      <c r="D57" s="91"/>
      <c r="E57" s="92"/>
    </row>
    <row r="58" spans="4:5" ht="18.75" customHeight="1">
      <c r="D58" s="91"/>
      <c r="E58" s="92"/>
    </row>
    <row r="59" spans="4:5" ht="18.75" customHeight="1">
      <c r="D59" s="91"/>
      <c r="E59" s="92"/>
    </row>
    <row r="60" spans="4:5" ht="18.75" customHeight="1">
      <c r="D60" s="91"/>
      <c r="E60" s="92"/>
    </row>
    <row r="61" spans="4:5" ht="18.75" customHeight="1">
      <c r="D61" s="91"/>
      <c r="E61" s="92"/>
    </row>
    <row r="62" spans="4:5" ht="18.75" customHeight="1">
      <c r="D62" s="91"/>
      <c r="E62" s="92"/>
    </row>
    <row r="63" spans="4:5" ht="18.75" customHeight="1">
      <c r="D63" s="91"/>
      <c r="E63" s="92"/>
    </row>
    <row r="64" spans="4:5" ht="18.75" customHeight="1">
      <c r="D64" s="91"/>
      <c r="E64" s="92"/>
    </row>
    <row r="65" spans="4:5" ht="18.75" customHeight="1">
      <c r="D65" s="91"/>
      <c r="E65" s="92"/>
    </row>
    <row r="66" spans="4:5" ht="18.75" customHeight="1">
      <c r="D66" s="91"/>
      <c r="E66" s="92"/>
    </row>
    <row r="67" spans="4:5" ht="18.75" customHeight="1">
      <c r="D67" s="91"/>
      <c r="E67" s="92"/>
    </row>
    <row r="68" spans="4:5" ht="18.75" customHeight="1">
      <c r="D68" s="91"/>
      <c r="E68" s="92"/>
    </row>
    <row r="69" spans="4:5" ht="18.75" customHeight="1">
      <c r="D69" s="91"/>
      <c r="E69" s="92"/>
    </row>
    <row r="70" spans="4:5" ht="18.75" customHeight="1">
      <c r="D70" s="91"/>
      <c r="E70" s="92"/>
    </row>
    <row r="71" spans="4:5" ht="18.75" customHeight="1">
      <c r="D71" s="91"/>
      <c r="E71" s="92"/>
    </row>
    <row r="72" spans="4:5" ht="18.75" customHeight="1">
      <c r="D72" s="91"/>
      <c r="E72" s="92"/>
    </row>
    <row r="73" spans="4:5" ht="18.75" customHeight="1">
      <c r="D73" s="91"/>
      <c r="E73" s="92"/>
    </row>
    <row r="74" spans="4:5" ht="18.75" customHeight="1">
      <c r="D74" s="91"/>
      <c r="E74" s="92"/>
    </row>
    <row r="75" spans="4:5" ht="18.75" customHeight="1">
      <c r="D75" s="91"/>
      <c r="E75" s="92"/>
    </row>
    <row r="76" spans="4:5" ht="18.75" customHeight="1">
      <c r="D76" s="91"/>
      <c r="E76" s="92"/>
    </row>
    <row r="77" spans="4:5" ht="18.75" customHeight="1">
      <c r="D77" s="91"/>
      <c r="E77" s="92"/>
    </row>
    <row r="78" spans="4:5" ht="18.75" customHeight="1">
      <c r="D78" s="91"/>
      <c r="E78" s="92"/>
    </row>
    <row r="79" spans="4:5" ht="18.75" customHeight="1">
      <c r="D79" s="91"/>
      <c r="E79" s="92"/>
    </row>
    <row r="80" spans="4:5" ht="18.75" customHeight="1">
      <c r="D80" s="91"/>
      <c r="E80" s="92"/>
    </row>
    <row r="81" spans="4:5" ht="18.75" customHeight="1">
      <c r="D81" s="91"/>
      <c r="E81" s="92"/>
    </row>
    <row r="82" spans="4:5" ht="18.75" customHeight="1">
      <c r="D82" s="91"/>
      <c r="E82" s="92"/>
    </row>
    <row r="83" spans="4:5" ht="18.75" customHeight="1">
      <c r="D83" s="91"/>
      <c r="E83" s="92"/>
    </row>
    <row r="84" spans="4:5" ht="18.75" customHeight="1">
      <c r="D84" s="91"/>
      <c r="E84" s="92"/>
    </row>
    <row r="85" spans="4:5" ht="18.75" customHeight="1">
      <c r="D85" s="91"/>
      <c r="E85" s="92"/>
    </row>
    <row r="86" spans="4:5" ht="18.75" customHeight="1">
      <c r="D86" s="91"/>
      <c r="E86" s="92"/>
    </row>
    <row r="87" spans="4:5" ht="18.75" customHeight="1">
      <c r="D87" s="91"/>
      <c r="E87" s="92"/>
    </row>
    <row r="88" spans="4:5" ht="18.75" customHeight="1">
      <c r="D88" s="91"/>
      <c r="E88" s="92"/>
    </row>
    <row r="89" spans="4:5" ht="18.75" customHeight="1">
      <c r="D89" s="91"/>
      <c r="E89" s="92"/>
    </row>
    <row r="90" spans="4:5" ht="18.75" customHeight="1">
      <c r="D90" s="91"/>
      <c r="E90" s="92"/>
    </row>
    <row r="91" spans="4:5" ht="18.75" customHeight="1">
      <c r="D91" s="91"/>
      <c r="E91" s="92"/>
    </row>
    <row r="92" spans="4:5" ht="18.75" customHeight="1">
      <c r="D92" s="91"/>
      <c r="E92" s="92"/>
    </row>
    <row r="93" spans="4:5" ht="18.75" customHeight="1">
      <c r="D93" s="91"/>
      <c r="E93" s="92"/>
    </row>
    <row r="94" spans="4:5" ht="18.75" customHeight="1">
      <c r="D94" s="91"/>
      <c r="E94" s="92"/>
    </row>
    <row r="95" spans="4:5" ht="18.75" customHeight="1">
      <c r="D95" s="91"/>
      <c r="E95" s="92"/>
    </row>
    <row r="96" spans="4:5" ht="18.75" customHeight="1">
      <c r="D96" s="91"/>
      <c r="E96" s="92"/>
    </row>
    <row r="97" spans="4:5" ht="18.75" customHeight="1">
      <c r="D97" s="91"/>
      <c r="E97" s="92"/>
    </row>
    <row r="98" spans="4:5" ht="18.75" customHeight="1">
      <c r="D98" s="91"/>
      <c r="E98" s="92"/>
    </row>
    <row r="99" spans="4:5" ht="18.75" customHeight="1">
      <c r="D99" s="91"/>
      <c r="E99" s="92"/>
    </row>
    <row r="100" spans="4:5" ht="18.75" customHeight="1">
      <c r="D100" s="91"/>
      <c r="E100" s="92"/>
    </row>
    <row r="101" spans="4:5" ht="18.75" customHeight="1">
      <c r="D101" s="91"/>
      <c r="E101" s="92"/>
    </row>
    <row r="102" spans="4:5" ht="18.75" customHeight="1">
      <c r="D102" s="91"/>
      <c r="E102" s="92"/>
    </row>
    <row r="103" spans="4:5" ht="18.75" customHeight="1">
      <c r="D103" s="91"/>
      <c r="E103" s="92"/>
    </row>
    <row r="104" spans="4:5" ht="18.75" customHeight="1">
      <c r="D104" s="91"/>
      <c r="E104" s="92"/>
    </row>
    <row r="105" spans="4:5" ht="18.75" customHeight="1">
      <c r="D105" s="91"/>
      <c r="E105" s="92"/>
    </row>
    <row r="106" spans="4:5" ht="18.75" customHeight="1">
      <c r="D106" s="91"/>
      <c r="E106" s="92"/>
    </row>
    <row r="107" spans="4:5" ht="18.75" customHeight="1">
      <c r="D107" s="91"/>
      <c r="E107" s="92"/>
    </row>
    <row r="108" spans="4:5" ht="18.75" customHeight="1">
      <c r="D108" s="91"/>
      <c r="E108" s="92"/>
    </row>
    <row r="109" spans="4:5" ht="18.75" customHeight="1">
      <c r="D109" s="91"/>
      <c r="E109" s="92"/>
    </row>
    <row r="110" spans="4:5" ht="18.75" customHeight="1">
      <c r="D110" s="91"/>
      <c r="E110" s="92"/>
    </row>
    <row r="111" spans="4:5" ht="18.75" customHeight="1">
      <c r="D111" s="91"/>
      <c r="E111" s="92"/>
    </row>
    <row r="112" spans="4:5" ht="18.75" customHeight="1">
      <c r="D112" s="91"/>
      <c r="E112" s="92"/>
    </row>
    <row r="113" spans="4:5" ht="18.75" customHeight="1">
      <c r="D113" s="91"/>
      <c r="E113" s="92"/>
    </row>
    <row r="114" spans="4:5" ht="18.75" customHeight="1">
      <c r="D114" s="91"/>
      <c r="E114" s="92"/>
    </row>
    <row r="115" spans="4:5" ht="18.75" customHeight="1">
      <c r="D115" s="91"/>
      <c r="E115" s="92"/>
    </row>
    <row r="116" spans="4:5" ht="18.75" customHeight="1">
      <c r="D116" s="91"/>
      <c r="E116" s="92"/>
    </row>
    <row r="117" spans="4:5" ht="18.75" customHeight="1">
      <c r="D117" s="91"/>
      <c r="E117" s="92"/>
    </row>
    <row r="118" spans="4:5" ht="18.75" customHeight="1">
      <c r="D118" s="91"/>
      <c r="E118" s="92"/>
    </row>
    <row r="119" spans="4:5" ht="18.75" customHeight="1">
      <c r="D119" s="91"/>
      <c r="E119" s="92"/>
    </row>
    <row r="120" spans="4:5" ht="18.75" customHeight="1">
      <c r="D120" s="91"/>
      <c r="E120" s="92"/>
    </row>
    <row r="121" spans="4:5" ht="18.75" customHeight="1">
      <c r="D121" s="91"/>
      <c r="E121" s="92"/>
    </row>
    <row r="122" spans="4:5" ht="18.75" customHeight="1">
      <c r="D122" s="91"/>
      <c r="E122" s="92"/>
    </row>
    <row r="123" spans="4:5" ht="18.75" customHeight="1">
      <c r="D123" s="91"/>
      <c r="E123" s="92"/>
    </row>
    <row r="124" spans="4:5" ht="18.75" customHeight="1">
      <c r="D124" s="91"/>
      <c r="E124" s="92"/>
    </row>
    <row r="125" spans="4:5" ht="18.75" customHeight="1">
      <c r="D125" s="91"/>
      <c r="E125" s="92"/>
    </row>
    <row r="126" spans="4:5" ht="18.75" customHeight="1">
      <c r="D126" s="91"/>
      <c r="E126" s="92"/>
    </row>
    <row r="127" spans="4:5" ht="18.75" customHeight="1">
      <c r="D127" s="91"/>
      <c r="E127" s="92"/>
    </row>
    <row r="128" spans="4:5" ht="18.75" customHeight="1">
      <c r="D128" s="91"/>
      <c r="E128" s="92"/>
    </row>
    <row r="129" spans="4:5" ht="18.75" customHeight="1">
      <c r="D129" s="91"/>
      <c r="E129" s="92"/>
    </row>
    <row r="130" spans="4:5" ht="18.75" customHeight="1">
      <c r="D130" s="91"/>
      <c r="E130" s="92"/>
    </row>
    <row r="131" spans="4:5" ht="18.75" customHeight="1">
      <c r="D131" s="91"/>
      <c r="E131" s="92"/>
    </row>
    <row r="132" spans="4:5" ht="18.75" customHeight="1">
      <c r="D132" s="91"/>
      <c r="E132" s="92"/>
    </row>
    <row r="133" spans="4:5" ht="18.75" customHeight="1">
      <c r="D133" s="91"/>
      <c r="E133" s="92"/>
    </row>
    <row r="134" spans="4:5" ht="18.75" customHeight="1">
      <c r="D134" s="91"/>
      <c r="E134" s="92"/>
    </row>
    <row r="135" spans="4:5" ht="18.75" customHeight="1">
      <c r="D135" s="91"/>
      <c r="E135" s="92"/>
    </row>
    <row r="136" spans="4:5" ht="18.75" customHeight="1">
      <c r="D136" s="91"/>
      <c r="E136" s="92"/>
    </row>
    <row r="137" spans="4:5" ht="18.75" customHeight="1">
      <c r="D137" s="91"/>
      <c r="E137" s="92"/>
    </row>
    <row r="138" spans="4:5" ht="18.75" customHeight="1">
      <c r="D138" s="91"/>
      <c r="E138" s="92"/>
    </row>
    <row r="139" spans="4:5" ht="18.75" customHeight="1">
      <c r="D139" s="91"/>
      <c r="E139" s="92"/>
    </row>
    <row r="140" spans="4:5" ht="18.75" customHeight="1">
      <c r="D140" s="91"/>
      <c r="E140" s="92"/>
    </row>
    <row r="141" spans="4:5" ht="18.75" customHeight="1">
      <c r="D141" s="91"/>
      <c r="E141" s="92"/>
    </row>
    <row r="142" spans="4:5" ht="18.75" customHeight="1">
      <c r="D142" s="91"/>
      <c r="E142" s="92"/>
    </row>
    <row r="143" spans="4:5" ht="18.75" customHeight="1">
      <c r="D143" s="91"/>
      <c r="E143" s="92"/>
    </row>
    <row r="144" spans="4:5" ht="18.75" customHeight="1">
      <c r="D144" s="91"/>
      <c r="E144" s="92"/>
    </row>
    <row r="145" spans="4:5" ht="18.75" customHeight="1">
      <c r="D145" s="91"/>
      <c r="E145" s="92"/>
    </row>
    <row r="146" spans="4:5" ht="18.75" customHeight="1">
      <c r="D146" s="91"/>
      <c r="E146" s="92"/>
    </row>
    <row r="147" spans="4:5" ht="18.75" customHeight="1">
      <c r="D147" s="91"/>
      <c r="E147" s="92"/>
    </row>
    <row r="148" spans="4:5" ht="18.75" customHeight="1">
      <c r="D148" s="91"/>
      <c r="E148" s="92"/>
    </row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</sheetData>
  <sheetProtection/>
  <protectedRanges>
    <protectedRange password="CB3F" sqref="F19:F21" name="Range1_2_1"/>
  </protectedRanges>
  <mergeCells count="28">
    <mergeCell ref="A38:C38"/>
    <mergeCell ref="D38:F38"/>
    <mergeCell ref="G38:J38"/>
    <mergeCell ref="A11:J11"/>
    <mergeCell ref="D39:F39"/>
    <mergeCell ref="H39:J39"/>
    <mergeCell ref="A14:J14"/>
    <mergeCell ref="A15:J15"/>
    <mergeCell ref="A16:A17"/>
    <mergeCell ref="B16:B17"/>
    <mergeCell ref="H16:H17"/>
    <mergeCell ref="I16:I17"/>
    <mergeCell ref="E3:J3"/>
    <mergeCell ref="A4:J4"/>
    <mergeCell ref="A5:J5"/>
    <mergeCell ref="A6:J6"/>
    <mergeCell ref="A7:J7"/>
    <mergeCell ref="C16:D17"/>
    <mergeCell ref="L16:M16"/>
    <mergeCell ref="N16:N17"/>
    <mergeCell ref="O16:O17"/>
    <mergeCell ref="J16:J17"/>
    <mergeCell ref="D1:J1"/>
    <mergeCell ref="D2:J2"/>
    <mergeCell ref="A13:J13"/>
    <mergeCell ref="E16:E17"/>
    <mergeCell ref="F16:F17"/>
    <mergeCell ref="G16:G17"/>
  </mergeCells>
  <printOptions/>
  <pageMargins left="0.2" right="0.2" top="0.28" bottom="0.2" header="0.2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6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8515625" style="27" customWidth="1"/>
    <col min="2" max="2" width="16.00390625" style="78" customWidth="1"/>
    <col min="3" max="3" width="20.7109375" style="18" customWidth="1"/>
    <col min="4" max="4" width="7.421875" style="79" customWidth="1"/>
    <col min="5" max="5" width="10.8515625" style="93" customWidth="1"/>
    <col min="6" max="6" width="9.57421875" style="27" customWidth="1"/>
    <col min="7" max="7" width="9.421875" style="27" customWidth="1"/>
    <col min="8" max="8" width="7.8515625" style="27" customWidth="1"/>
    <col min="9" max="9" width="8.421875" style="27" customWidth="1"/>
    <col min="10" max="10" width="11.00390625" style="27" hidden="1" customWidth="1"/>
    <col min="11" max="39" width="0" style="27" hidden="1" customWidth="1"/>
    <col min="40" max="40" width="8.00390625" style="27" customWidth="1"/>
    <col min="41" max="41" width="13.421875" style="27" customWidth="1"/>
    <col min="42" max="42" width="30.57421875" style="27" customWidth="1"/>
    <col min="43" max="43" width="13.140625" style="27" customWidth="1"/>
    <col min="44" max="16384" width="9.140625" style="27" customWidth="1"/>
  </cols>
  <sheetData>
    <row r="1" spans="1:43" ht="18.75" customHeight="1">
      <c r="A1" s="47" t="s">
        <v>135</v>
      </c>
      <c r="B1" s="48"/>
      <c r="C1" s="39"/>
      <c r="D1" s="314" t="s">
        <v>0</v>
      </c>
      <c r="E1" s="314"/>
      <c r="F1" s="314"/>
      <c r="G1" s="314"/>
      <c r="H1" s="314"/>
      <c r="I1" s="314"/>
      <c r="X1" s="24" t="s">
        <v>47</v>
      </c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16"/>
    </row>
    <row r="2" spans="1:43" ht="18.75" customHeight="1">
      <c r="A2" s="49" t="s">
        <v>134</v>
      </c>
      <c r="B2" s="50"/>
      <c r="C2" s="51"/>
      <c r="D2" s="323" t="s">
        <v>1</v>
      </c>
      <c r="E2" s="323"/>
      <c r="F2" s="323"/>
      <c r="G2" s="323"/>
      <c r="H2" s="323"/>
      <c r="I2" s="323"/>
      <c r="X2" s="17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9"/>
    </row>
    <row r="3" spans="5:43" ht="18.75" customHeight="1">
      <c r="E3" s="291" t="s">
        <v>614</v>
      </c>
      <c r="F3" s="291"/>
      <c r="G3" s="291"/>
      <c r="H3" s="291"/>
      <c r="I3" s="291"/>
      <c r="X3" s="135" t="s">
        <v>48</v>
      </c>
      <c r="Y3" s="136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</row>
    <row r="4" spans="1:43" ht="18.75" customHeight="1">
      <c r="A4" s="314" t="s">
        <v>136</v>
      </c>
      <c r="B4" s="314"/>
      <c r="C4" s="314"/>
      <c r="D4" s="314"/>
      <c r="E4" s="314"/>
      <c r="F4" s="314"/>
      <c r="G4" s="314"/>
      <c r="H4" s="314"/>
      <c r="I4" s="314"/>
      <c r="X4" s="135" t="s">
        <v>49</v>
      </c>
      <c r="Y4" s="137" t="s">
        <v>50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</row>
    <row r="5" spans="1:43" s="1" customFormat="1" ht="18.75" customHeight="1">
      <c r="A5" s="325" t="s">
        <v>137</v>
      </c>
      <c r="B5" s="325"/>
      <c r="C5" s="325"/>
      <c r="D5" s="325"/>
      <c r="E5" s="325"/>
      <c r="F5" s="325"/>
      <c r="G5" s="325"/>
      <c r="H5" s="325"/>
      <c r="I5" s="325"/>
      <c r="T5" s="2"/>
      <c r="X5" s="135" t="s">
        <v>51</v>
      </c>
      <c r="Y5" s="137" t="s">
        <v>52</v>
      </c>
      <c r="Z5" s="27"/>
      <c r="AA5" s="27"/>
      <c r="AB5" s="27"/>
      <c r="AC5" s="27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18"/>
      <c r="AQ5" s="19"/>
    </row>
    <row r="6" spans="1:43" s="1" customFormat="1" ht="18.75" customHeight="1">
      <c r="A6" s="325" t="s">
        <v>702</v>
      </c>
      <c r="B6" s="325"/>
      <c r="C6" s="325"/>
      <c r="D6" s="325"/>
      <c r="E6" s="325"/>
      <c r="F6" s="325"/>
      <c r="G6" s="325"/>
      <c r="H6" s="325"/>
      <c r="I6" s="325"/>
      <c r="T6" s="2"/>
      <c r="X6" s="135" t="s">
        <v>53</v>
      </c>
      <c r="Y6" s="137" t="s">
        <v>54</v>
      </c>
      <c r="Z6" s="27"/>
      <c r="AA6" s="27"/>
      <c r="AB6" s="27"/>
      <c r="AC6" s="27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</row>
    <row r="7" spans="1:43" s="1" customFormat="1" ht="18.75" customHeight="1">
      <c r="A7" s="322" t="s">
        <v>616</v>
      </c>
      <c r="B7" s="322"/>
      <c r="C7" s="322"/>
      <c r="D7" s="322"/>
      <c r="E7" s="322"/>
      <c r="F7" s="322"/>
      <c r="G7" s="322"/>
      <c r="H7" s="322"/>
      <c r="I7" s="322"/>
      <c r="J7" s="2"/>
      <c r="K7" s="3"/>
      <c r="L7" s="3"/>
      <c r="M7" s="3"/>
      <c r="N7" s="3"/>
      <c r="T7" s="4"/>
      <c r="X7" s="135" t="s">
        <v>49</v>
      </c>
      <c r="Y7" s="137" t="s">
        <v>55</v>
      </c>
      <c r="Z7" s="27"/>
      <c r="AA7" s="27"/>
      <c r="AB7" s="27"/>
      <c r="AC7" s="27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</row>
    <row r="8" spans="1:43" s="5" customFormat="1" ht="18.75" customHeight="1">
      <c r="A8" s="54" t="s">
        <v>143</v>
      </c>
      <c r="B8" s="54"/>
      <c r="C8" s="54"/>
      <c r="D8" s="54"/>
      <c r="E8" s="54"/>
      <c r="F8" s="54"/>
      <c r="G8" s="54"/>
      <c r="H8" s="54"/>
      <c r="I8" s="54"/>
      <c r="J8" s="4"/>
      <c r="X8" s="135" t="s">
        <v>51</v>
      </c>
      <c r="Y8" s="137" t="s">
        <v>56</v>
      </c>
      <c r="Z8" s="27"/>
      <c r="AA8" s="27"/>
      <c r="AB8" s="27"/>
      <c r="AC8" s="27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</row>
    <row r="9" spans="1:43" s="5" customFormat="1" ht="18.75" customHeight="1">
      <c r="A9" s="54" t="s">
        <v>138</v>
      </c>
      <c r="B9" s="54"/>
      <c r="C9" s="54"/>
      <c r="D9" s="54"/>
      <c r="E9" s="54"/>
      <c r="F9" s="54"/>
      <c r="G9" s="54"/>
      <c r="H9" s="54"/>
      <c r="I9" s="54"/>
      <c r="X9" s="138" t="s">
        <v>57</v>
      </c>
      <c r="Y9" s="139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22"/>
      <c r="AQ9" s="23"/>
    </row>
    <row r="10" spans="1:9" s="5" customFormat="1" ht="16.5">
      <c r="A10" s="8" t="s">
        <v>139</v>
      </c>
      <c r="B10" s="8"/>
      <c r="C10" s="8"/>
      <c r="D10" s="8"/>
      <c r="E10" s="8"/>
      <c r="F10" s="8"/>
      <c r="G10" s="8"/>
      <c r="H10" s="8"/>
      <c r="I10" s="8"/>
    </row>
    <row r="11" spans="1:12" s="5" customFormat="1" ht="16.5">
      <c r="A11" s="322" t="s">
        <v>450</v>
      </c>
      <c r="B11" s="322"/>
      <c r="C11" s="322"/>
      <c r="D11" s="322"/>
      <c r="E11" s="322"/>
      <c r="F11" s="322"/>
      <c r="G11" s="322"/>
      <c r="H11" s="322"/>
      <c r="I11" s="322"/>
      <c r="L11" s="5" t="s">
        <v>2</v>
      </c>
    </row>
    <row r="12" spans="1:12" s="1" customFormat="1" ht="16.5">
      <c r="A12" s="8" t="s">
        <v>620</v>
      </c>
      <c r="B12" s="56"/>
      <c r="C12" s="56"/>
      <c r="D12" s="56"/>
      <c r="E12" s="56"/>
      <c r="F12" s="56"/>
      <c r="G12" s="56"/>
      <c r="H12" s="56"/>
      <c r="I12" s="56"/>
      <c r="L12" s="1" t="s">
        <v>3</v>
      </c>
    </row>
    <row r="13" spans="1:12" s="1" customFormat="1" ht="18.75" customHeight="1">
      <c r="A13" s="319" t="s">
        <v>4</v>
      </c>
      <c r="B13" s="319"/>
      <c r="C13" s="319"/>
      <c r="D13" s="319"/>
      <c r="E13" s="319"/>
      <c r="F13" s="319"/>
      <c r="G13" s="319"/>
      <c r="H13" s="319"/>
      <c r="I13" s="319"/>
      <c r="L13" s="1" t="s">
        <v>5</v>
      </c>
    </row>
    <row r="14" spans="1:12" s="1" customFormat="1" ht="16.5" customHeight="1">
      <c r="A14" s="319" t="s">
        <v>449</v>
      </c>
      <c r="B14" s="319"/>
      <c r="C14" s="319"/>
      <c r="D14" s="319"/>
      <c r="E14" s="319"/>
      <c r="F14" s="319"/>
      <c r="G14" s="319"/>
      <c r="H14" s="319"/>
      <c r="I14" s="319"/>
      <c r="L14" s="1" t="s">
        <v>6</v>
      </c>
    </row>
    <row r="15" spans="1:12" s="1" customFormat="1" ht="18.75" customHeight="1">
      <c r="A15" s="319" t="s">
        <v>7</v>
      </c>
      <c r="B15" s="319"/>
      <c r="C15" s="319"/>
      <c r="D15" s="319"/>
      <c r="E15" s="319"/>
      <c r="F15" s="319"/>
      <c r="G15" s="319"/>
      <c r="H15" s="319"/>
      <c r="I15" s="319"/>
      <c r="L15" s="1" t="s">
        <v>8</v>
      </c>
    </row>
    <row r="16" spans="1:40" ht="24" customHeight="1">
      <c r="A16" s="352"/>
      <c r="B16" s="352" t="s">
        <v>12</v>
      </c>
      <c r="C16" s="345" t="s">
        <v>13</v>
      </c>
      <c r="D16" s="345"/>
      <c r="E16" s="348" t="s">
        <v>14</v>
      </c>
      <c r="F16" s="349" t="s">
        <v>15</v>
      </c>
      <c r="G16" s="349" t="s">
        <v>16</v>
      </c>
      <c r="H16" s="350" t="s">
        <v>20</v>
      </c>
      <c r="I16" s="345" t="s">
        <v>692</v>
      </c>
      <c r="J16" s="265" t="s">
        <v>17</v>
      </c>
      <c r="K16" s="345" t="s">
        <v>18</v>
      </c>
      <c r="L16" s="345"/>
      <c r="M16" s="345" t="s">
        <v>19</v>
      </c>
      <c r="N16" s="345" t="s">
        <v>21</v>
      </c>
      <c r="AN16" s="353" t="s">
        <v>694</v>
      </c>
    </row>
    <row r="17" spans="1:40" ht="24" customHeight="1">
      <c r="A17" s="352"/>
      <c r="B17" s="352"/>
      <c r="C17" s="345"/>
      <c r="D17" s="345"/>
      <c r="E17" s="348"/>
      <c r="F17" s="349"/>
      <c r="G17" s="349"/>
      <c r="H17" s="351"/>
      <c r="I17" s="345"/>
      <c r="J17" s="264" t="s">
        <v>23</v>
      </c>
      <c r="K17" s="264" t="s">
        <v>23</v>
      </c>
      <c r="L17" s="264" t="s">
        <v>24</v>
      </c>
      <c r="M17" s="345"/>
      <c r="N17" s="345"/>
      <c r="AN17" s="354"/>
    </row>
    <row r="18" spans="1:40" s="81" customFormat="1" ht="30" customHeight="1">
      <c r="A18" s="266">
        <v>1</v>
      </c>
      <c r="B18" s="267" t="s">
        <v>393</v>
      </c>
      <c r="C18" s="268" t="s">
        <v>394</v>
      </c>
      <c r="D18" s="269" t="s">
        <v>395</v>
      </c>
      <c r="E18" s="269">
        <v>36421</v>
      </c>
      <c r="F18" s="277">
        <v>91</v>
      </c>
      <c r="G18" s="277">
        <v>91</v>
      </c>
      <c r="H18" s="271" t="str">
        <f aca="true" t="shared" si="0" ref="H18:H41">IF(G18&gt;=90,"Xuất sắc",IF(G18&gt;=80,"Tốt",IF(G18&gt;=65,"Khá",IF(G18&gt;=50,"TB",""))))</f>
        <v>Xuất sắc</v>
      </c>
      <c r="I18" s="272">
        <v>1</v>
      </c>
      <c r="J18" s="278"/>
      <c r="K18" s="278"/>
      <c r="L18" s="279">
        <f aca="true" t="shared" si="1" ref="L18:L40">IF(K18&gt;=90,"Xuất sắc",IF(K18&gt;=80,"Tốt",IF(K18&gt;=65,"Khá",IF(K18&gt;=50,"TB",""))))</f>
      </c>
      <c r="M18" s="275">
        <f aca="true" t="shared" si="2" ref="M18:M40">L18</f>
      </c>
      <c r="N18" s="280" t="s">
        <v>701</v>
      </c>
      <c r="AN18" s="288"/>
    </row>
    <row r="19" spans="1:40" ht="25.5" customHeight="1">
      <c r="A19" s="266">
        <v>2</v>
      </c>
      <c r="B19" s="267" t="s">
        <v>396</v>
      </c>
      <c r="C19" s="268" t="s">
        <v>397</v>
      </c>
      <c r="D19" s="269" t="s">
        <v>324</v>
      </c>
      <c r="E19" s="269">
        <v>36363</v>
      </c>
      <c r="F19" s="277">
        <v>85</v>
      </c>
      <c r="G19" s="277">
        <v>85</v>
      </c>
      <c r="H19" s="271" t="str">
        <f t="shared" si="0"/>
        <v>Tốt</v>
      </c>
      <c r="I19" s="272">
        <v>1</v>
      </c>
      <c r="J19" s="278"/>
      <c r="K19" s="278"/>
      <c r="L19" s="279"/>
      <c r="M19" s="275"/>
      <c r="N19" s="280"/>
      <c r="AN19" s="289"/>
    </row>
    <row r="20" spans="1:40" ht="25.5" customHeight="1">
      <c r="A20" s="266">
        <v>3</v>
      </c>
      <c r="B20" s="267" t="s">
        <v>398</v>
      </c>
      <c r="C20" s="268" t="s">
        <v>399</v>
      </c>
      <c r="D20" s="269" t="s">
        <v>324</v>
      </c>
      <c r="E20" s="269">
        <v>36449</v>
      </c>
      <c r="F20" s="277">
        <v>86</v>
      </c>
      <c r="G20" s="277">
        <v>86</v>
      </c>
      <c r="H20" s="271" t="str">
        <f t="shared" si="0"/>
        <v>Tốt</v>
      </c>
      <c r="I20" s="272">
        <v>1</v>
      </c>
      <c r="J20" s="278"/>
      <c r="K20" s="278"/>
      <c r="L20" s="279"/>
      <c r="M20" s="275"/>
      <c r="N20" s="280"/>
      <c r="AN20" s="289"/>
    </row>
    <row r="21" spans="1:40" ht="25.5" customHeight="1">
      <c r="A21" s="266">
        <v>4</v>
      </c>
      <c r="B21" s="267" t="s">
        <v>400</v>
      </c>
      <c r="C21" s="268" t="s">
        <v>401</v>
      </c>
      <c r="D21" s="269" t="s">
        <v>402</v>
      </c>
      <c r="E21" s="269">
        <v>36304</v>
      </c>
      <c r="F21" s="277">
        <v>85</v>
      </c>
      <c r="G21" s="277">
        <v>85</v>
      </c>
      <c r="H21" s="271" t="str">
        <f t="shared" si="0"/>
        <v>Tốt</v>
      </c>
      <c r="I21" s="272">
        <v>1</v>
      </c>
      <c r="J21" s="278"/>
      <c r="K21" s="278"/>
      <c r="L21" s="279"/>
      <c r="M21" s="275"/>
      <c r="N21" s="280"/>
      <c r="AN21" s="289"/>
    </row>
    <row r="22" spans="1:40" ht="25.5" customHeight="1">
      <c r="A22" s="266">
        <v>5</v>
      </c>
      <c r="B22" s="267" t="s">
        <v>403</v>
      </c>
      <c r="C22" s="268" t="s">
        <v>404</v>
      </c>
      <c r="D22" s="269" t="s">
        <v>405</v>
      </c>
      <c r="E22" s="269">
        <v>36218</v>
      </c>
      <c r="F22" s="277">
        <v>86</v>
      </c>
      <c r="G22" s="277">
        <v>86</v>
      </c>
      <c r="H22" s="271" t="str">
        <f t="shared" si="0"/>
        <v>Tốt</v>
      </c>
      <c r="I22" s="272">
        <v>1</v>
      </c>
      <c r="J22" s="278"/>
      <c r="K22" s="278"/>
      <c r="L22" s="279">
        <f t="shared" si="1"/>
      </c>
      <c r="M22" s="275">
        <f t="shared" si="2"/>
      </c>
      <c r="N22" s="280"/>
      <c r="AN22" s="289"/>
    </row>
    <row r="23" spans="1:40" ht="25.5" customHeight="1">
      <c r="A23" s="266">
        <v>6</v>
      </c>
      <c r="B23" s="267" t="s">
        <v>406</v>
      </c>
      <c r="C23" s="268" t="s">
        <v>407</v>
      </c>
      <c r="D23" s="269" t="s">
        <v>76</v>
      </c>
      <c r="E23" s="269">
        <v>36038</v>
      </c>
      <c r="F23" s="277">
        <v>85</v>
      </c>
      <c r="G23" s="277">
        <v>85</v>
      </c>
      <c r="H23" s="271" t="str">
        <f t="shared" si="0"/>
        <v>Tốt</v>
      </c>
      <c r="I23" s="272">
        <v>1</v>
      </c>
      <c r="J23" s="278"/>
      <c r="K23" s="278"/>
      <c r="L23" s="279">
        <f t="shared" si="1"/>
      </c>
      <c r="M23" s="275">
        <f t="shared" si="2"/>
      </c>
      <c r="N23" s="280"/>
      <c r="AN23" s="289"/>
    </row>
    <row r="24" spans="1:40" ht="25.5" customHeight="1">
      <c r="A24" s="266">
        <v>7</v>
      </c>
      <c r="B24" s="267" t="s">
        <v>408</v>
      </c>
      <c r="C24" s="268" t="s">
        <v>409</v>
      </c>
      <c r="D24" s="269" t="s">
        <v>328</v>
      </c>
      <c r="E24" s="269">
        <v>36179</v>
      </c>
      <c r="F24" s="277">
        <v>85</v>
      </c>
      <c r="G24" s="277">
        <v>85</v>
      </c>
      <c r="H24" s="271" t="str">
        <f t="shared" si="0"/>
        <v>Tốt</v>
      </c>
      <c r="I24" s="272">
        <v>1</v>
      </c>
      <c r="J24" s="278"/>
      <c r="K24" s="278"/>
      <c r="L24" s="279">
        <f t="shared" si="1"/>
      </c>
      <c r="M24" s="275">
        <f t="shared" si="2"/>
      </c>
      <c r="N24" s="280"/>
      <c r="AN24" s="289"/>
    </row>
    <row r="25" spans="1:40" ht="25.5" customHeight="1">
      <c r="A25" s="266">
        <v>8</v>
      </c>
      <c r="B25" s="267" t="s">
        <v>410</v>
      </c>
      <c r="C25" s="268" t="s">
        <v>411</v>
      </c>
      <c r="D25" s="269" t="s">
        <v>87</v>
      </c>
      <c r="E25" s="269">
        <v>36349</v>
      </c>
      <c r="F25" s="277">
        <v>85</v>
      </c>
      <c r="G25" s="277">
        <v>85</v>
      </c>
      <c r="H25" s="271" t="str">
        <f t="shared" si="0"/>
        <v>Tốt</v>
      </c>
      <c r="I25" s="272">
        <v>1</v>
      </c>
      <c r="J25" s="278"/>
      <c r="K25" s="278"/>
      <c r="L25" s="279">
        <f t="shared" si="1"/>
      </c>
      <c r="M25" s="275">
        <f t="shared" si="2"/>
      </c>
      <c r="N25" s="280"/>
      <c r="AN25" s="289"/>
    </row>
    <row r="26" spans="1:40" ht="25.5" customHeight="1">
      <c r="A26" s="266">
        <v>9</v>
      </c>
      <c r="B26" s="267" t="s">
        <v>412</v>
      </c>
      <c r="C26" s="268" t="s">
        <v>413</v>
      </c>
      <c r="D26" s="269" t="s">
        <v>87</v>
      </c>
      <c r="E26" s="269">
        <v>36169</v>
      </c>
      <c r="F26" s="277">
        <v>86</v>
      </c>
      <c r="G26" s="277">
        <v>86</v>
      </c>
      <c r="H26" s="271" t="str">
        <f t="shared" si="0"/>
        <v>Tốt</v>
      </c>
      <c r="I26" s="272">
        <v>1</v>
      </c>
      <c r="J26" s="278"/>
      <c r="K26" s="278"/>
      <c r="L26" s="279">
        <f t="shared" si="1"/>
      </c>
      <c r="M26" s="275">
        <f t="shared" si="2"/>
      </c>
      <c r="N26" s="280"/>
      <c r="AN26" s="289"/>
    </row>
    <row r="27" spans="1:40" ht="25.5" customHeight="1">
      <c r="A27" s="266">
        <v>10</v>
      </c>
      <c r="B27" s="267" t="s">
        <v>414</v>
      </c>
      <c r="C27" s="268" t="s">
        <v>209</v>
      </c>
      <c r="D27" s="269" t="s">
        <v>91</v>
      </c>
      <c r="E27" s="269">
        <v>36256</v>
      </c>
      <c r="F27" s="277">
        <v>85</v>
      </c>
      <c r="G27" s="277">
        <v>85</v>
      </c>
      <c r="H27" s="271" t="str">
        <f t="shared" si="0"/>
        <v>Tốt</v>
      </c>
      <c r="I27" s="272">
        <v>1</v>
      </c>
      <c r="J27" s="278"/>
      <c r="K27" s="278"/>
      <c r="L27" s="279">
        <f t="shared" si="1"/>
      </c>
      <c r="M27" s="275">
        <f t="shared" si="2"/>
      </c>
      <c r="N27" s="280"/>
      <c r="AN27" s="289"/>
    </row>
    <row r="28" spans="1:40" ht="25.5" customHeight="1">
      <c r="A28" s="266">
        <v>11</v>
      </c>
      <c r="B28" s="267" t="s">
        <v>415</v>
      </c>
      <c r="C28" s="268" t="s">
        <v>416</v>
      </c>
      <c r="D28" s="269" t="s">
        <v>417</v>
      </c>
      <c r="E28" s="269">
        <v>36405</v>
      </c>
      <c r="F28" s="277">
        <v>85</v>
      </c>
      <c r="G28" s="277">
        <v>85</v>
      </c>
      <c r="H28" s="271" t="str">
        <f t="shared" si="0"/>
        <v>Tốt</v>
      </c>
      <c r="I28" s="272">
        <v>1</v>
      </c>
      <c r="J28" s="278"/>
      <c r="K28" s="278"/>
      <c r="L28" s="279">
        <f t="shared" si="1"/>
      </c>
      <c r="M28" s="275">
        <f t="shared" si="2"/>
      </c>
      <c r="N28" s="280"/>
      <c r="AN28" s="289"/>
    </row>
    <row r="29" spans="1:40" ht="25.5" customHeight="1">
      <c r="A29" s="266">
        <v>12</v>
      </c>
      <c r="B29" s="267" t="s">
        <v>418</v>
      </c>
      <c r="C29" s="268" t="s">
        <v>262</v>
      </c>
      <c r="D29" s="269" t="s">
        <v>103</v>
      </c>
      <c r="E29" s="269">
        <v>35995</v>
      </c>
      <c r="F29" s="277">
        <v>73</v>
      </c>
      <c r="G29" s="277">
        <v>73</v>
      </c>
      <c r="H29" s="271" t="str">
        <f t="shared" si="0"/>
        <v>Khá</v>
      </c>
      <c r="I29" s="272">
        <v>1</v>
      </c>
      <c r="J29" s="278"/>
      <c r="K29" s="278"/>
      <c r="L29" s="279"/>
      <c r="M29" s="275"/>
      <c r="N29" s="280"/>
      <c r="AN29" s="289"/>
    </row>
    <row r="30" spans="1:40" ht="25.5" customHeight="1">
      <c r="A30" s="266">
        <v>13</v>
      </c>
      <c r="B30" s="267" t="s">
        <v>419</v>
      </c>
      <c r="C30" s="268" t="s">
        <v>420</v>
      </c>
      <c r="D30" s="269" t="s">
        <v>103</v>
      </c>
      <c r="E30" s="269">
        <v>36487</v>
      </c>
      <c r="F30" s="277">
        <v>85</v>
      </c>
      <c r="G30" s="277">
        <v>85</v>
      </c>
      <c r="H30" s="271" t="str">
        <f t="shared" si="0"/>
        <v>Tốt</v>
      </c>
      <c r="I30" s="272">
        <v>1</v>
      </c>
      <c r="J30" s="278"/>
      <c r="K30" s="278"/>
      <c r="L30" s="279"/>
      <c r="M30" s="275"/>
      <c r="N30" s="280"/>
      <c r="AN30" s="289"/>
    </row>
    <row r="31" spans="1:40" ht="25.5" customHeight="1">
      <c r="A31" s="266">
        <v>14</v>
      </c>
      <c r="B31" s="267" t="s">
        <v>421</v>
      </c>
      <c r="C31" s="268" t="s">
        <v>422</v>
      </c>
      <c r="D31" s="269" t="s">
        <v>372</v>
      </c>
      <c r="E31" s="269">
        <v>36369</v>
      </c>
      <c r="F31" s="277">
        <v>86</v>
      </c>
      <c r="G31" s="277">
        <v>86</v>
      </c>
      <c r="H31" s="271" t="str">
        <f t="shared" si="0"/>
        <v>Tốt</v>
      </c>
      <c r="I31" s="272">
        <v>1</v>
      </c>
      <c r="J31" s="278"/>
      <c r="K31" s="278"/>
      <c r="L31" s="279"/>
      <c r="M31" s="275"/>
      <c r="N31" s="280"/>
      <c r="AN31" s="289"/>
    </row>
    <row r="32" spans="1:40" ht="25.5" customHeight="1">
      <c r="A32" s="266">
        <v>15</v>
      </c>
      <c r="B32" s="267" t="s">
        <v>424</v>
      </c>
      <c r="C32" s="268" t="s">
        <v>425</v>
      </c>
      <c r="D32" s="269" t="s">
        <v>117</v>
      </c>
      <c r="E32" s="269">
        <v>36441</v>
      </c>
      <c r="F32" s="277">
        <v>86</v>
      </c>
      <c r="G32" s="277">
        <v>86</v>
      </c>
      <c r="H32" s="271" t="str">
        <f t="shared" si="0"/>
        <v>Tốt</v>
      </c>
      <c r="I32" s="272">
        <v>1</v>
      </c>
      <c r="J32" s="278"/>
      <c r="K32" s="278"/>
      <c r="L32" s="279">
        <f t="shared" si="1"/>
      </c>
      <c r="M32" s="275">
        <f t="shared" si="2"/>
      </c>
      <c r="N32" s="280"/>
      <c r="AN32" s="289"/>
    </row>
    <row r="33" spans="1:40" ht="25.5" customHeight="1">
      <c r="A33" s="266">
        <v>16</v>
      </c>
      <c r="B33" s="267" t="s">
        <v>426</v>
      </c>
      <c r="C33" s="268" t="s">
        <v>427</v>
      </c>
      <c r="D33" s="269" t="s">
        <v>376</v>
      </c>
      <c r="E33" s="269">
        <v>36362</v>
      </c>
      <c r="F33" s="277">
        <v>73</v>
      </c>
      <c r="G33" s="277">
        <v>73</v>
      </c>
      <c r="H33" s="271" t="str">
        <f t="shared" si="0"/>
        <v>Khá</v>
      </c>
      <c r="I33" s="272">
        <v>1</v>
      </c>
      <c r="J33" s="278"/>
      <c r="K33" s="278"/>
      <c r="L33" s="279"/>
      <c r="M33" s="275"/>
      <c r="N33" s="280"/>
      <c r="AN33" s="289"/>
    </row>
    <row r="34" spans="1:40" s="86" customFormat="1" ht="25.5" customHeight="1">
      <c r="A34" s="266">
        <v>17</v>
      </c>
      <c r="B34" s="267" t="s">
        <v>428</v>
      </c>
      <c r="C34" s="268" t="s">
        <v>236</v>
      </c>
      <c r="D34" s="269" t="s">
        <v>376</v>
      </c>
      <c r="E34" s="269">
        <v>36421</v>
      </c>
      <c r="F34" s="277">
        <v>73</v>
      </c>
      <c r="G34" s="277">
        <v>73</v>
      </c>
      <c r="H34" s="271" t="str">
        <f t="shared" si="0"/>
        <v>Khá</v>
      </c>
      <c r="I34" s="272">
        <v>1</v>
      </c>
      <c r="J34" s="278"/>
      <c r="K34" s="278"/>
      <c r="L34" s="279">
        <f t="shared" si="1"/>
      </c>
      <c r="M34" s="275">
        <f t="shared" si="2"/>
      </c>
      <c r="N34" s="280"/>
      <c r="AN34" s="290"/>
    </row>
    <row r="35" spans="1:40" ht="21.75" customHeight="1">
      <c r="A35" s="266">
        <v>18</v>
      </c>
      <c r="B35" s="267" t="s">
        <v>429</v>
      </c>
      <c r="C35" s="268" t="s">
        <v>430</v>
      </c>
      <c r="D35" s="269" t="s">
        <v>431</v>
      </c>
      <c r="E35" s="269">
        <v>36423</v>
      </c>
      <c r="F35" s="277">
        <v>89</v>
      </c>
      <c r="G35" s="277">
        <v>89</v>
      </c>
      <c r="H35" s="271" t="str">
        <f t="shared" si="0"/>
        <v>Tốt</v>
      </c>
      <c r="I35" s="272">
        <v>1</v>
      </c>
      <c r="J35" s="278"/>
      <c r="K35" s="278"/>
      <c r="L35" s="279"/>
      <c r="M35" s="275"/>
      <c r="N35" s="280"/>
      <c r="AN35" s="289"/>
    </row>
    <row r="36" spans="1:40" ht="25.5" customHeight="1">
      <c r="A36" s="266">
        <v>19</v>
      </c>
      <c r="B36" s="267" t="s">
        <v>432</v>
      </c>
      <c r="C36" s="268" t="s">
        <v>433</v>
      </c>
      <c r="D36" s="269" t="s">
        <v>434</v>
      </c>
      <c r="E36" s="269">
        <v>36227</v>
      </c>
      <c r="F36" s="277">
        <v>73</v>
      </c>
      <c r="G36" s="277">
        <v>73</v>
      </c>
      <c r="H36" s="271" t="str">
        <f t="shared" si="0"/>
        <v>Khá</v>
      </c>
      <c r="I36" s="272">
        <v>1</v>
      </c>
      <c r="J36" s="278"/>
      <c r="K36" s="278"/>
      <c r="L36" s="279">
        <f t="shared" si="1"/>
      </c>
      <c r="M36" s="275">
        <f t="shared" si="2"/>
      </c>
      <c r="N36" s="280"/>
      <c r="AN36" s="289"/>
    </row>
    <row r="37" spans="1:40" ht="25.5" customHeight="1">
      <c r="A37" s="266">
        <v>20</v>
      </c>
      <c r="B37" s="267" t="s">
        <v>435</v>
      </c>
      <c r="C37" s="268" t="s">
        <v>365</v>
      </c>
      <c r="D37" s="269" t="s">
        <v>436</v>
      </c>
      <c r="E37" s="269">
        <v>36342</v>
      </c>
      <c r="F37" s="277">
        <v>85</v>
      </c>
      <c r="G37" s="277">
        <v>85</v>
      </c>
      <c r="H37" s="271" t="str">
        <f t="shared" si="0"/>
        <v>Tốt</v>
      </c>
      <c r="I37" s="272">
        <v>1</v>
      </c>
      <c r="J37" s="278"/>
      <c r="K37" s="278"/>
      <c r="L37" s="279"/>
      <c r="M37" s="275"/>
      <c r="N37" s="280"/>
      <c r="AN37" s="289"/>
    </row>
    <row r="38" spans="1:40" ht="25.5" customHeight="1">
      <c r="A38" s="266">
        <v>21</v>
      </c>
      <c r="B38" s="267" t="s">
        <v>437</v>
      </c>
      <c r="C38" s="268" t="s">
        <v>438</v>
      </c>
      <c r="D38" s="269" t="s">
        <v>439</v>
      </c>
      <c r="E38" s="269">
        <v>36261</v>
      </c>
      <c r="F38" s="277">
        <v>84</v>
      </c>
      <c r="G38" s="277">
        <v>84</v>
      </c>
      <c r="H38" s="271" t="str">
        <f t="shared" si="0"/>
        <v>Tốt</v>
      </c>
      <c r="I38" s="272">
        <v>1</v>
      </c>
      <c r="J38" s="278"/>
      <c r="K38" s="278"/>
      <c r="L38" s="279"/>
      <c r="M38" s="275"/>
      <c r="N38" s="280"/>
      <c r="AN38" s="289"/>
    </row>
    <row r="39" spans="1:40" ht="25.5" customHeight="1">
      <c r="A39" s="266">
        <v>22</v>
      </c>
      <c r="B39" s="267" t="s">
        <v>440</v>
      </c>
      <c r="C39" s="268" t="s">
        <v>441</v>
      </c>
      <c r="D39" s="269" t="s">
        <v>289</v>
      </c>
      <c r="E39" s="269">
        <v>36103</v>
      </c>
      <c r="F39" s="277">
        <v>88</v>
      </c>
      <c r="G39" s="277">
        <v>88</v>
      </c>
      <c r="H39" s="271" t="str">
        <f t="shared" si="0"/>
        <v>Tốt</v>
      </c>
      <c r="I39" s="272">
        <v>1</v>
      </c>
      <c r="J39" s="278"/>
      <c r="K39" s="278"/>
      <c r="L39" s="279">
        <f t="shared" si="1"/>
      </c>
      <c r="M39" s="275">
        <f t="shared" si="2"/>
      </c>
      <c r="N39" s="280"/>
      <c r="AN39" s="289"/>
    </row>
    <row r="40" spans="1:40" ht="25.5" customHeight="1">
      <c r="A40" s="266">
        <v>23</v>
      </c>
      <c r="B40" s="267" t="s">
        <v>442</v>
      </c>
      <c r="C40" s="268" t="s">
        <v>443</v>
      </c>
      <c r="D40" s="269" t="s">
        <v>296</v>
      </c>
      <c r="E40" s="269">
        <v>36262</v>
      </c>
      <c r="F40" s="277">
        <v>91</v>
      </c>
      <c r="G40" s="277">
        <v>91</v>
      </c>
      <c r="H40" s="271" t="str">
        <f t="shared" si="0"/>
        <v>Xuất sắc</v>
      </c>
      <c r="I40" s="272">
        <v>1</v>
      </c>
      <c r="J40" s="278"/>
      <c r="K40" s="278"/>
      <c r="L40" s="279">
        <f t="shared" si="1"/>
      </c>
      <c r="M40" s="275">
        <f t="shared" si="2"/>
      </c>
      <c r="N40" s="280"/>
      <c r="AN40" s="289"/>
    </row>
    <row r="41" spans="1:40" ht="25.5" customHeight="1">
      <c r="A41" s="266">
        <v>24</v>
      </c>
      <c r="B41" s="267" t="s">
        <v>444</v>
      </c>
      <c r="C41" s="268" t="s">
        <v>394</v>
      </c>
      <c r="D41" s="269" t="s">
        <v>301</v>
      </c>
      <c r="E41" s="269">
        <v>36243</v>
      </c>
      <c r="F41" s="277">
        <v>73</v>
      </c>
      <c r="G41" s="277">
        <v>73</v>
      </c>
      <c r="H41" s="271" t="str">
        <f t="shared" si="0"/>
        <v>Khá</v>
      </c>
      <c r="I41" s="272">
        <v>1</v>
      </c>
      <c r="J41" s="278"/>
      <c r="K41" s="278"/>
      <c r="L41" s="279"/>
      <c r="M41" s="275"/>
      <c r="N41" s="280"/>
      <c r="AN41" s="289"/>
    </row>
    <row r="42" spans="1:40" ht="25.5" customHeight="1">
      <c r="A42" s="266">
        <v>25</v>
      </c>
      <c r="B42" s="102" t="s">
        <v>445</v>
      </c>
      <c r="C42" s="103" t="s">
        <v>446</v>
      </c>
      <c r="D42" s="104" t="s">
        <v>357</v>
      </c>
      <c r="E42" s="105">
        <v>36342</v>
      </c>
      <c r="F42" s="94">
        <v>87</v>
      </c>
      <c r="G42" s="94">
        <v>87</v>
      </c>
      <c r="H42" s="89" t="s">
        <v>144</v>
      </c>
      <c r="I42" s="272">
        <v>1</v>
      </c>
      <c r="J42" s="166"/>
      <c r="AN42" s="289"/>
    </row>
    <row r="43" spans="1:40" ht="25.5" customHeight="1">
      <c r="A43" s="266">
        <v>26</v>
      </c>
      <c r="B43" s="106" t="s">
        <v>447</v>
      </c>
      <c r="C43" s="107" t="s">
        <v>448</v>
      </c>
      <c r="D43" s="108" t="s">
        <v>304</v>
      </c>
      <c r="E43" s="109">
        <v>36402</v>
      </c>
      <c r="F43" s="95">
        <v>72</v>
      </c>
      <c r="G43" s="95">
        <v>73</v>
      </c>
      <c r="H43" s="89" t="s">
        <v>145</v>
      </c>
      <c r="I43" s="272">
        <v>1</v>
      </c>
      <c r="J43" s="166"/>
      <c r="AN43" s="289"/>
    </row>
    <row r="44" spans="4:5" ht="18.75" customHeight="1">
      <c r="D44" s="91"/>
      <c r="E44" s="92"/>
    </row>
    <row r="45" spans="2:7" ht="18.75" customHeight="1">
      <c r="B45" s="6" t="s">
        <v>37</v>
      </c>
      <c r="C45" s="7">
        <v>26</v>
      </c>
      <c r="D45" s="8" t="s">
        <v>308</v>
      </c>
      <c r="E45" s="9"/>
      <c r="F45" s="9"/>
      <c r="G45" s="9"/>
    </row>
    <row r="46" spans="2:5" ht="18.75" customHeight="1">
      <c r="B46" s="10" t="s">
        <v>38</v>
      </c>
      <c r="C46" s="11" t="s">
        <v>39</v>
      </c>
      <c r="D46" s="12">
        <v>2</v>
      </c>
      <c r="E46" s="13" t="s">
        <v>40</v>
      </c>
    </row>
    <row r="47" spans="2:5" ht="18.75" customHeight="1">
      <c r="B47" s="13"/>
      <c r="C47" s="11" t="s">
        <v>41</v>
      </c>
      <c r="D47" s="14">
        <v>18</v>
      </c>
      <c r="E47" s="13" t="s">
        <v>40</v>
      </c>
    </row>
    <row r="48" spans="2:5" ht="18.75" customHeight="1">
      <c r="B48" s="13"/>
      <c r="C48" s="11" t="s">
        <v>42</v>
      </c>
      <c r="D48" s="14">
        <f>COUNTIF($H$19:$H$43,"Khá")</f>
        <v>6</v>
      </c>
      <c r="E48" s="13" t="s">
        <v>40</v>
      </c>
    </row>
    <row r="49" spans="2:5" ht="18.75" customHeight="1">
      <c r="B49" s="13"/>
      <c r="C49" s="11" t="s">
        <v>43</v>
      </c>
      <c r="D49" s="14">
        <f>COUNTIF($H$19:$H$43,"TB")</f>
        <v>0</v>
      </c>
      <c r="E49" s="13" t="s">
        <v>40</v>
      </c>
    </row>
    <row r="50" spans="2:5" ht="18.75" customHeight="1">
      <c r="B50" s="13"/>
      <c r="C50" s="13"/>
      <c r="D50" s="13"/>
      <c r="E50" s="15"/>
    </row>
    <row r="51" spans="1:9" ht="18.75" customHeight="1">
      <c r="A51" s="314" t="s">
        <v>147</v>
      </c>
      <c r="B51" s="314"/>
      <c r="C51" s="314"/>
      <c r="D51" s="338" t="s">
        <v>44</v>
      </c>
      <c r="E51" s="338"/>
      <c r="F51" s="338"/>
      <c r="G51" s="315" t="s">
        <v>45</v>
      </c>
      <c r="H51" s="315"/>
      <c r="I51" s="315"/>
    </row>
    <row r="52" spans="4:9" ht="18.75" customHeight="1">
      <c r="D52" s="338" t="s">
        <v>46</v>
      </c>
      <c r="E52" s="338"/>
      <c r="F52" s="338"/>
      <c r="H52" s="314"/>
      <c r="I52" s="314"/>
    </row>
    <row r="53" spans="4:6" ht="18.75" customHeight="1">
      <c r="D53" s="96"/>
      <c r="E53" s="97"/>
      <c r="F53" s="98"/>
    </row>
    <row r="54" spans="4:5" ht="18.75" customHeight="1">
      <c r="D54" s="91"/>
      <c r="E54" s="92"/>
    </row>
    <row r="55" spans="4:5" ht="18.75" customHeight="1">
      <c r="D55" s="91"/>
      <c r="E55" s="92"/>
    </row>
    <row r="56" spans="2:10" s="47" customFormat="1" ht="18.75" customHeight="1">
      <c r="B56" s="77" t="s">
        <v>703</v>
      </c>
      <c r="C56" s="77"/>
      <c r="D56" s="77"/>
      <c r="E56" s="77"/>
      <c r="F56" s="77"/>
      <c r="G56" s="77"/>
      <c r="H56" s="77"/>
      <c r="I56" s="77"/>
      <c r="J56" s="77"/>
    </row>
    <row r="57" spans="4:5" ht="18.75" customHeight="1">
      <c r="D57" s="91"/>
      <c r="E57" s="92"/>
    </row>
    <row r="58" spans="4:5" ht="18.75" customHeight="1">
      <c r="D58" s="91"/>
      <c r="E58" s="92"/>
    </row>
    <row r="59" spans="4:5" ht="18.75" customHeight="1">
      <c r="D59" s="91"/>
      <c r="E59" s="92"/>
    </row>
    <row r="60" spans="4:5" ht="18.75" customHeight="1">
      <c r="D60" s="91"/>
      <c r="E60" s="92"/>
    </row>
    <row r="61" spans="4:5" ht="18.75" customHeight="1">
      <c r="D61" s="91"/>
      <c r="E61" s="92"/>
    </row>
    <row r="62" spans="4:5" ht="18.75" customHeight="1">
      <c r="D62" s="91"/>
      <c r="E62" s="92"/>
    </row>
    <row r="63" spans="4:5" ht="18.75" customHeight="1">
      <c r="D63" s="91"/>
      <c r="E63" s="92"/>
    </row>
    <row r="64" spans="4:5" ht="18.75" customHeight="1">
      <c r="D64" s="91"/>
      <c r="E64" s="92"/>
    </row>
    <row r="65" spans="4:5" ht="18.75" customHeight="1">
      <c r="D65" s="91"/>
      <c r="E65" s="92"/>
    </row>
    <row r="66" spans="4:5" ht="18.75" customHeight="1">
      <c r="D66" s="91"/>
      <c r="E66" s="92"/>
    </row>
    <row r="67" spans="4:5" ht="18.75" customHeight="1">
      <c r="D67" s="91"/>
      <c r="E67" s="92"/>
    </row>
    <row r="68" spans="4:5" ht="18.75" customHeight="1">
      <c r="D68" s="91"/>
      <c r="E68" s="92"/>
    </row>
    <row r="69" spans="4:5" ht="18.75" customHeight="1">
      <c r="D69" s="91"/>
      <c r="E69" s="92"/>
    </row>
    <row r="70" spans="4:5" ht="18.75" customHeight="1">
      <c r="D70" s="91"/>
      <c r="E70" s="92"/>
    </row>
    <row r="71" spans="4:5" ht="18.75" customHeight="1">
      <c r="D71" s="91"/>
      <c r="E71" s="92"/>
    </row>
    <row r="72" spans="4:5" ht="18.75" customHeight="1">
      <c r="D72" s="91"/>
      <c r="E72" s="92"/>
    </row>
    <row r="73" spans="4:5" ht="18.75" customHeight="1">
      <c r="D73" s="91"/>
      <c r="E73" s="92"/>
    </row>
    <row r="74" spans="4:5" ht="18.75" customHeight="1">
      <c r="D74" s="91"/>
      <c r="E74" s="92"/>
    </row>
    <row r="75" spans="4:5" ht="18.75" customHeight="1">
      <c r="D75" s="91"/>
      <c r="E75" s="92"/>
    </row>
    <row r="76" spans="4:5" ht="18.75" customHeight="1">
      <c r="D76" s="91"/>
      <c r="E76" s="92"/>
    </row>
    <row r="77" spans="4:5" ht="18.75" customHeight="1">
      <c r="D77" s="91"/>
      <c r="E77" s="92"/>
    </row>
    <row r="78" spans="4:5" ht="18.75" customHeight="1">
      <c r="D78" s="91"/>
      <c r="E78" s="92"/>
    </row>
    <row r="79" spans="4:5" ht="18.75" customHeight="1">
      <c r="D79" s="91"/>
      <c r="E79" s="92"/>
    </row>
    <row r="80" spans="4:5" ht="18.75" customHeight="1">
      <c r="D80" s="91"/>
      <c r="E80" s="92"/>
    </row>
    <row r="81" spans="4:5" ht="18.75" customHeight="1">
      <c r="D81" s="91"/>
      <c r="E81" s="92"/>
    </row>
    <row r="82" spans="4:5" ht="18.75" customHeight="1">
      <c r="D82" s="91"/>
      <c r="E82" s="92"/>
    </row>
    <row r="83" spans="4:5" ht="18.75" customHeight="1">
      <c r="D83" s="91"/>
      <c r="E83" s="92"/>
    </row>
    <row r="84" spans="4:5" ht="18.75" customHeight="1">
      <c r="D84" s="91"/>
      <c r="E84" s="92"/>
    </row>
    <row r="85" spans="4:5" ht="18.75" customHeight="1">
      <c r="D85" s="91"/>
      <c r="E85" s="92"/>
    </row>
    <row r="86" spans="4:5" ht="18.75" customHeight="1">
      <c r="D86" s="91"/>
      <c r="E86" s="92"/>
    </row>
    <row r="87" spans="4:5" ht="18.75" customHeight="1">
      <c r="D87" s="91"/>
      <c r="E87" s="92"/>
    </row>
    <row r="88" spans="4:5" ht="18.75" customHeight="1">
      <c r="D88" s="91"/>
      <c r="E88" s="92"/>
    </row>
    <row r="89" spans="4:5" ht="18.75" customHeight="1">
      <c r="D89" s="91"/>
      <c r="E89" s="92"/>
    </row>
    <row r="90" spans="4:5" ht="18.75" customHeight="1">
      <c r="D90" s="91"/>
      <c r="E90" s="92"/>
    </row>
    <row r="91" spans="4:5" ht="18.75" customHeight="1">
      <c r="D91" s="91"/>
      <c r="E91" s="92"/>
    </row>
    <row r="92" spans="4:5" ht="18.75" customHeight="1">
      <c r="D92" s="91"/>
      <c r="E92" s="92"/>
    </row>
    <row r="93" spans="4:5" ht="18.75" customHeight="1">
      <c r="D93" s="91"/>
      <c r="E93" s="92"/>
    </row>
    <row r="94" spans="4:5" ht="18.75" customHeight="1">
      <c r="D94" s="91"/>
      <c r="E94" s="92"/>
    </row>
    <row r="95" spans="4:5" ht="18.75" customHeight="1">
      <c r="D95" s="91"/>
      <c r="E95" s="92"/>
    </row>
    <row r="96" spans="4:5" ht="18.75" customHeight="1">
      <c r="D96" s="91"/>
      <c r="E96" s="92"/>
    </row>
    <row r="97" spans="4:5" ht="18.75" customHeight="1">
      <c r="D97" s="91"/>
      <c r="E97" s="92"/>
    </row>
    <row r="98" spans="4:5" ht="18.75" customHeight="1">
      <c r="D98" s="91"/>
      <c r="E98" s="92"/>
    </row>
    <row r="99" spans="4:5" ht="18.75" customHeight="1">
      <c r="D99" s="91"/>
      <c r="E99" s="92"/>
    </row>
    <row r="100" spans="4:5" ht="18.75" customHeight="1">
      <c r="D100" s="91"/>
      <c r="E100" s="92"/>
    </row>
    <row r="101" spans="4:5" ht="18.75" customHeight="1">
      <c r="D101" s="91"/>
      <c r="E101" s="92"/>
    </row>
    <row r="102" spans="4:5" ht="18.75" customHeight="1">
      <c r="D102" s="91"/>
      <c r="E102" s="92"/>
    </row>
    <row r="103" spans="4:5" ht="18.75" customHeight="1">
      <c r="D103" s="91"/>
      <c r="E103" s="92"/>
    </row>
    <row r="104" spans="4:5" ht="18.75" customHeight="1">
      <c r="D104" s="91"/>
      <c r="E104" s="92"/>
    </row>
    <row r="105" spans="4:5" ht="18.75" customHeight="1">
      <c r="D105" s="91"/>
      <c r="E105" s="92"/>
    </row>
    <row r="106" spans="4:5" ht="18.75" customHeight="1">
      <c r="D106" s="91"/>
      <c r="E106" s="92"/>
    </row>
    <row r="107" spans="4:5" ht="18.75" customHeight="1">
      <c r="D107" s="91"/>
      <c r="E107" s="92"/>
    </row>
    <row r="108" spans="4:5" ht="18.75" customHeight="1">
      <c r="D108" s="91"/>
      <c r="E108" s="92"/>
    </row>
    <row r="109" spans="4:5" ht="18.75" customHeight="1">
      <c r="D109" s="91"/>
      <c r="E109" s="92"/>
    </row>
    <row r="110" spans="4:5" ht="18.75" customHeight="1">
      <c r="D110" s="91"/>
      <c r="E110" s="92"/>
    </row>
    <row r="111" spans="4:5" ht="18.75" customHeight="1">
      <c r="D111" s="91"/>
      <c r="E111" s="92"/>
    </row>
    <row r="112" spans="4:5" ht="18.75" customHeight="1">
      <c r="D112" s="91"/>
      <c r="E112" s="92"/>
    </row>
    <row r="113" spans="4:5" ht="18.75" customHeight="1">
      <c r="D113" s="91"/>
      <c r="E113" s="92"/>
    </row>
    <row r="114" spans="4:5" ht="18.75" customHeight="1">
      <c r="D114" s="91"/>
      <c r="E114" s="92"/>
    </row>
    <row r="115" spans="4:5" ht="18.75" customHeight="1">
      <c r="D115" s="91"/>
      <c r="E115" s="92"/>
    </row>
    <row r="116" spans="4:5" ht="18.75" customHeight="1">
      <c r="D116" s="91"/>
      <c r="E116" s="92"/>
    </row>
    <row r="117" spans="4:5" ht="18.75" customHeight="1">
      <c r="D117" s="91"/>
      <c r="E117" s="92"/>
    </row>
    <row r="118" spans="4:5" ht="18.75" customHeight="1">
      <c r="D118" s="91"/>
      <c r="E118" s="92"/>
    </row>
    <row r="119" spans="4:5" ht="18.75" customHeight="1">
      <c r="D119" s="91"/>
      <c r="E119" s="92"/>
    </row>
    <row r="120" spans="4:5" ht="18.75" customHeight="1">
      <c r="D120" s="91"/>
      <c r="E120" s="92"/>
    </row>
    <row r="121" spans="4:5" ht="18.75" customHeight="1">
      <c r="D121" s="91"/>
      <c r="E121" s="92"/>
    </row>
    <row r="122" spans="4:5" ht="18.75" customHeight="1">
      <c r="D122" s="91"/>
      <c r="E122" s="92"/>
    </row>
    <row r="123" spans="4:5" ht="18.75" customHeight="1">
      <c r="D123" s="91"/>
      <c r="E123" s="92"/>
    </row>
    <row r="124" spans="4:5" ht="18.75" customHeight="1">
      <c r="D124" s="91"/>
      <c r="E124" s="92"/>
    </row>
    <row r="125" spans="4:5" ht="18.75" customHeight="1">
      <c r="D125" s="91"/>
      <c r="E125" s="92"/>
    </row>
    <row r="126" spans="4:5" ht="18.75" customHeight="1">
      <c r="D126" s="91"/>
      <c r="E126" s="92"/>
    </row>
    <row r="127" spans="4:5" ht="18.75" customHeight="1">
      <c r="D127" s="91"/>
      <c r="E127" s="92"/>
    </row>
    <row r="128" spans="4:5" ht="18.75" customHeight="1">
      <c r="D128" s="91"/>
      <c r="E128" s="92"/>
    </row>
    <row r="129" spans="4:5" ht="18.75" customHeight="1">
      <c r="D129" s="91"/>
      <c r="E129" s="92"/>
    </row>
    <row r="130" spans="4:5" ht="18.75" customHeight="1">
      <c r="D130" s="91"/>
      <c r="E130" s="92"/>
    </row>
    <row r="131" spans="4:5" ht="18.75" customHeight="1">
      <c r="D131" s="91"/>
      <c r="E131" s="92"/>
    </row>
    <row r="132" spans="4:5" ht="18.75" customHeight="1">
      <c r="D132" s="91"/>
      <c r="E132" s="92"/>
    </row>
    <row r="133" spans="4:5" ht="18.75" customHeight="1">
      <c r="D133" s="91"/>
      <c r="E133" s="92"/>
    </row>
    <row r="134" spans="4:5" ht="18.75" customHeight="1">
      <c r="D134" s="91"/>
      <c r="E134" s="92"/>
    </row>
    <row r="135" spans="4:5" ht="18.75" customHeight="1">
      <c r="D135" s="91"/>
      <c r="E135" s="92"/>
    </row>
    <row r="136" spans="4:5" ht="18.75" customHeight="1">
      <c r="D136" s="91"/>
      <c r="E136" s="92"/>
    </row>
    <row r="137" spans="4:5" ht="18.75" customHeight="1">
      <c r="D137" s="91"/>
      <c r="E137" s="92"/>
    </row>
    <row r="138" spans="4:5" ht="18.75" customHeight="1">
      <c r="D138" s="91"/>
      <c r="E138" s="92"/>
    </row>
    <row r="139" spans="4:5" ht="18.75" customHeight="1">
      <c r="D139" s="91"/>
      <c r="E139" s="92"/>
    </row>
    <row r="140" spans="4:5" ht="18.75" customHeight="1">
      <c r="D140" s="91"/>
      <c r="E140" s="92"/>
    </row>
    <row r="141" spans="4:5" ht="18.75" customHeight="1">
      <c r="D141" s="91"/>
      <c r="E141" s="92"/>
    </row>
    <row r="142" spans="4:5" ht="18.75" customHeight="1">
      <c r="D142" s="91"/>
      <c r="E142" s="92"/>
    </row>
    <row r="143" spans="4:5" ht="18.75" customHeight="1">
      <c r="D143" s="91"/>
      <c r="E143" s="92"/>
    </row>
    <row r="144" spans="4:5" ht="18.75" customHeight="1">
      <c r="D144" s="91"/>
      <c r="E144" s="92"/>
    </row>
    <row r="145" spans="4:5" ht="18.75" customHeight="1">
      <c r="D145" s="91"/>
      <c r="E145" s="92"/>
    </row>
    <row r="146" spans="4:5" ht="18.75" customHeight="1">
      <c r="D146" s="91"/>
      <c r="E146" s="92"/>
    </row>
    <row r="147" spans="4:5" ht="18.75" customHeight="1">
      <c r="D147" s="91"/>
      <c r="E147" s="92"/>
    </row>
    <row r="148" spans="4:5" ht="18.75" customHeight="1">
      <c r="D148" s="91"/>
      <c r="E148" s="92"/>
    </row>
    <row r="149" spans="4:5" ht="18.75" customHeight="1">
      <c r="D149" s="91"/>
      <c r="E149" s="92"/>
    </row>
    <row r="150" spans="4:5" ht="18.75" customHeight="1">
      <c r="D150" s="91"/>
      <c r="E150" s="92"/>
    </row>
    <row r="151" spans="4:5" ht="18.75" customHeight="1">
      <c r="D151" s="91"/>
      <c r="E151" s="92"/>
    </row>
    <row r="152" spans="4:5" ht="18.75" customHeight="1">
      <c r="D152" s="91"/>
      <c r="E152" s="92"/>
    </row>
    <row r="153" spans="4:5" ht="18.75" customHeight="1">
      <c r="D153" s="91"/>
      <c r="E153" s="92"/>
    </row>
    <row r="154" spans="4:5" ht="18.75" customHeight="1">
      <c r="D154" s="91"/>
      <c r="E154" s="92"/>
    </row>
    <row r="155" spans="4:5" ht="18.75" customHeight="1">
      <c r="D155" s="91"/>
      <c r="E155" s="92"/>
    </row>
    <row r="156" spans="4:5" ht="18.75" customHeight="1">
      <c r="D156" s="91"/>
      <c r="E156" s="92"/>
    </row>
    <row r="157" spans="4:5" ht="18.75" customHeight="1">
      <c r="D157" s="91"/>
      <c r="E157" s="92"/>
    </row>
    <row r="158" spans="4:5" ht="18.75" customHeight="1">
      <c r="D158" s="91"/>
      <c r="E158" s="92"/>
    </row>
    <row r="159" spans="4:5" ht="18.75" customHeight="1">
      <c r="D159" s="91"/>
      <c r="E159" s="92"/>
    </row>
    <row r="160" spans="4:5" ht="18.75" customHeight="1">
      <c r="D160" s="91"/>
      <c r="E160" s="92"/>
    </row>
    <row r="161" spans="4:5" ht="18.75" customHeight="1">
      <c r="D161" s="91"/>
      <c r="E161" s="92"/>
    </row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</sheetData>
  <sheetProtection/>
  <mergeCells count="27">
    <mergeCell ref="A7:I7"/>
    <mergeCell ref="A11:I11"/>
    <mergeCell ref="A51:C51"/>
    <mergeCell ref="D51:F51"/>
    <mergeCell ref="G51:I51"/>
    <mergeCell ref="D52:F52"/>
    <mergeCell ref="H52:I52"/>
    <mergeCell ref="A14:I14"/>
    <mergeCell ref="A15:I15"/>
    <mergeCell ref="H16:H17"/>
    <mergeCell ref="A16:A17"/>
    <mergeCell ref="B16:B17"/>
    <mergeCell ref="C16:D17"/>
    <mergeCell ref="E16:E17"/>
    <mergeCell ref="F16:F17"/>
    <mergeCell ref="A13:I13"/>
    <mergeCell ref="I16:I17"/>
    <mergeCell ref="K16:L16"/>
    <mergeCell ref="M16:M17"/>
    <mergeCell ref="N16:N17"/>
    <mergeCell ref="AN16:AN17"/>
    <mergeCell ref="G16:G17"/>
    <mergeCell ref="D1:I1"/>
    <mergeCell ref="D2:I2"/>
    <mergeCell ref="A4:I4"/>
    <mergeCell ref="A5:I5"/>
    <mergeCell ref="A6:I6"/>
  </mergeCells>
  <conditionalFormatting sqref="G18">
    <cfRule type="cellIs" priority="3" dxfId="7" operator="greaterThan" stopIfTrue="1">
      <formula>"x"</formula>
    </cfRule>
    <cfRule type="cellIs" priority="4" dxfId="7" operator="greaterThan" stopIfTrue="1">
      <formula>"Y"</formula>
    </cfRule>
  </conditionalFormatting>
  <conditionalFormatting sqref="F18">
    <cfRule type="cellIs" priority="1" dxfId="7" operator="greaterThan" stopIfTrue="1">
      <formula>"x"</formula>
    </cfRule>
    <cfRule type="cellIs" priority="2" dxfId="7" operator="greaterThan" stopIfTrue="1">
      <formula>"Y"</formula>
    </cfRule>
  </conditionalFormatting>
  <printOptions/>
  <pageMargins left="0.2" right="0.2" top="0.23" bottom="0.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0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3.8515625" style="174" customWidth="1"/>
    <col min="2" max="2" width="15.57421875" style="184" customWidth="1"/>
    <col min="3" max="3" width="20.00390625" style="182" customWidth="1"/>
    <col min="4" max="4" width="7.28125" style="185" customWidth="1"/>
    <col min="5" max="5" width="7.8515625" style="219" customWidth="1"/>
    <col min="6" max="7" width="9.00390625" style="174" customWidth="1"/>
    <col min="8" max="9" width="8.8515625" style="174" customWidth="1"/>
    <col min="10" max="10" width="11.00390625" style="174" hidden="1" customWidth="1"/>
    <col min="11" max="11" width="11.00390625" style="174" customWidth="1"/>
    <col min="12" max="12" width="9.140625" style="174" customWidth="1"/>
    <col min="13" max="44" width="0" style="174" hidden="1" customWidth="1"/>
    <col min="45" max="16384" width="9.140625" style="174" customWidth="1"/>
  </cols>
  <sheetData>
    <row r="1" spans="1:44" ht="18.75" customHeight="1">
      <c r="A1" s="171" t="s">
        <v>135</v>
      </c>
      <c r="B1" s="172"/>
      <c r="C1" s="173"/>
      <c r="D1" s="360" t="s">
        <v>0</v>
      </c>
      <c r="E1" s="360"/>
      <c r="F1" s="360"/>
      <c r="G1" s="360"/>
      <c r="H1" s="360"/>
      <c r="I1" s="360"/>
      <c r="Z1" s="175" t="s">
        <v>47</v>
      </c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7"/>
    </row>
    <row r="2" spans="1:44" ht="18.75" customHeight="1">
      <c r="A2" s="178" t="s">
        <v>134</v>
      </c>
      <c r="B2" s="179"/>
      <c r="C2" s="180"/>
      <c r="D2" s="361" t="s">
        <v>1</v>
      </c>
      <c r="E2" s="361"/>
      <c r="F2" s="361"/>
      <c r="G2" s="361"/>
      <c r="H2" s="361"/>
      <c r="I2" s="361"/>
      <c r="Z2" s="181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3"/>
    </row>
    <row r="3" spans="5:44" ht="18.75" customHeight="1">
      <c r="E3" s="357" t="s">
        <v>614</v>
      </c>
      <c r="F3" s="357"/>
      <c r="G3" s="357"/>
      <c r="H3" s="357"/>
      <c r="I3" s="357"/>
      <c r="Z3" s="186" t="s">
        <v>48</v>
      </c>
      <c r="AA3" s="187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3"/>
    </row>
    <row r="4" spans="1:44" ht="18.75" customHeight="1">
      <c r="A4" s="360" t="s">
        <v>136</v>
      </c>
      <c r="B4" s="360"/>
      <c r="C4" s="360"/>
      <c r="D4" s="360"/>
      <c r="E4" s="360"/>
      <c r="F4" s="360"/>
      <c r="G4" s="360"/>
      <c r="H4" s="360"/>
      <c r="I4" s="360"/>
      <c r="Z4" s="186" t="s">
        <v>49</v>
      </c>
      <c r="AA4" s="188" t="s">
        <v>50</v>
      </c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3"/>
    </row>
    <row r="5" spans="1:44" s="189" customFormat="1" ht="18.75" customHeight="1">
      <c r="A5" s="364" t="s">
        <v>137</v>
      </c>
      <c r="B5" s="364"/>
      <c r="C5" s="364"/>
      <c r="D5" s="364"/>
      <c r="E5" s="364"/>
      <c r="F5" s="364"/>
      <c r="G5" s="364"/>
      <c r="H5" s="364"/>
      <c r="I5" s="364"/>
      <c r="V5" s="190"/>
      <c r="Z5" s="186" t="s">
        <v>51</v>
      </c>
      <c r="AA5" s="188" t="s">
        <v>52</v>
      </c>
      <c r="AB5" s="174"/>
      <c r="AC5" s="174"/>
      <c r="AD5" s="174"/>
      <c r="AE5" s="174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82"/>
      <c r="AR5" s="183"/>
    </row>
    <row r="6" spans="1:44" s="189" customFormat="1" ht="18.75" customHeight="1">
      <c r="A6" s="364" t="s">
        <v>698</v>
      </c>
      <c r="B6" s="364"/>
      <c r="C6" s="364"/>
      <c r="D6" s="364"/>
      <c r="E6" s="364"/>
      <c r="F6" s="364"/>
      <c r="G6" s="364"/>
      <c r="H6" s="364"/>
      <c r="I6" s="364"/>
      <c r="V6" s="190"/>
      <c r="Z6" s="186" t="s">
        <v>53</v>
      </c>
      <c r="AA6" s="188" t="s">
        <v>54</v>
      </c>
      <c r="AB6" s="174"/>
      <c r="AC6" s="174"/>
      <c r="AD6" s="174"/>
      <c r="AE6" s="174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2"/>
    </row>
    <row r="7" spans="1:44" s="189" customFormat="1" ht="18.75" customHeight="1">
      <c r="A7" s="365" t="s">
        <v>616</v>
      </c>
      <c r="B7" s="365"/>
      <c r="C7" s="365"/>
      <c r="D7" s="365"/>
      <c r="E7" s="365"/>
      <c r="F7" s="365"/>
      <c r="G7" s="365"/>
      <c r="H7" s="365"/>
      <c r="I7" s="365"/>
      <c r="J7" s="190"/>
      <c r="K7" s="190"/>
      <c r="L7" s="194"/>
      <c r="M7" s="194"/>
      <c r="N7" s="194"/>
      <c r="O7" s="194"/>
      <c r="P7" s="194"/>
      <c r="V7" s="195"/>
      <c r="Z7" s="186" t="s">
        <v>49</v>
      </c>
      <c r="AA7" s="188" t="s">
        <v>55</v>
      </c>
      <c r="AB7" s="174"/>
      <c r="AC7" s="174"/>
      <c r="AD7" s="174"/>
      <c r="AE7" s="174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2"/>
    </row>
    <row r="8" spans="1:44" s="196" customFormat="1" ht="18.75" customHeight="1">
      <c r="A8" s="193" t="s">
        <v>143</v>
      </c>
      <c r="B8" s="193"/>
      <c r="C8" s="193"/>
      <c r="D8" s="193"/>
      <c r="E8" s="193"/>
      <c r="F8" s="193"/>
      <c r="G8" s="193"/>
      <c r="H8" s="193"/>
      <c r="I8" s="193"/>
      <c r="J8" s="195"/>
      <c r="K8" s="195"/>
      <c r="Z8" s="186" t="s">
        <v>51</v>
      </c>
      <c r="AA8" s="188" t="s">
        <v>56</v>
      </c>
      <c r="AB8" s="174"/>
      <c r="AC8" s="174"/>
      <c r="AD8" s="174"/>
      <c r="AE8" s="174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2"/>
    </row>
    <row r="9" spans="1:44" s="196" customFormat="1" ht="18.75" customHeight="1">
      <c r="A9" s="193" t="s">
        <v>138</v>
      </c>
      <c r="B9" s="193"/>
      <c r="C9" s="193"/>
      <c r="D9" s="193"/>
      <c r="E9" s="193"/>
      <c r="F9" s="193"/>
      <c r="G9" s="193"/>
      <c r="H9" s="193"/>
      <c r="I9" s="193"/>
      <c r="Z9" s="197" t="s">
        <v>57</v>
      </c>
      <c r="AA9" s="198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200"/>
      <c r="AR9" s="201"/>
    </row>
    <row r="10" spans="1:9" s="196" customFormat="1" ht="15.75">
      <c r="A10" s="202" t="s">
        <v>139</v>
      </c>
      <c r="B10" s="202"/>
      <c r="C10" s="202"/>
      <c r="D10" s="202"/>
      <c r="E10" s="202"/>
      <c r="F10" s="202"/>
      <c r="G10" s="202"/>
      <c r="H10" s="202"/>
      <c r="I10" s="202"/>
    </row>
    <row r="11" spans="1:14" s="196" customFormat="1" ht="15.75">
      <c r="A11" s="365" t="s">
        <v>359</v>
      </c>
      <c r="B11" s="365"/>
      <c r="C11" s="365"/>
      <c r="D11" s="365"/>
      <c r="E11" s="365"/>
      <c r="F11" s="365"/>
      <c r="G11" s="365"/>
      <c r="H11" s="365"/>
      <c r="I11" s="365"/>
      <c r="N11" s="196" t="s">
        <v>2</v>
      </c>
    </row>
    <row r="12" spans="1:14" s="189" customFormat="1" ht="15.75">
      <c r="A12" s="202" t="s">
        <v>620</v>
      </c>
      <c r="B12" s="203"/>
      <c r="C12" s="203"/>
      <c r="D12" s="203"/>
      <c r="E12" s="203"/>
      <c r="F12" s="203"/>
      <c r="G12" s="203"/>
      <c r="H12" s="203"/>
      <c r="I12" s="203"/>
      <c r="N12" s="189" t="s">
        <v>3</v>
      </c>
    </row>
    <row r="13" spans="1:14" s="189" customFormat="1" ht="18.75" customHeight="1">
      <c r="A13" s="355" t="s">
        <v>4</v>
      </c>
      <c r="B13" s="355"/>
      <c r="C13" s="355"/>
      <c r="D13" s="355"/>
      <c r="E13" s="355"/>
      <c r="F13" s="355"/>
      <c r="G13" s="355"/>
      <c r="H13" s="355"/>
      <c r="I13" s="355"/>
      <c r="N13" s="189" t="s">
        <v>5</v>
      </c>
    </row>
    <row r="14" spans="1:14" s="189" customFormat="1" ht="16.5" customHeight="1">
      <c r="A14" s="355" t="s">
        <v>451</v>
      </c>
      <c r="B14" s="355"/>
      <c r="C14" s="355"/>
      <c r="D14" s="355"/>
      <c r="E14" s="355"/>
      <c r="F14" s="355"/>
      <c r="G14" s="355"/>
      <c r="H14" s="355"/>
      <c r="I14" s="355"/>
      <c r="N14" s="189" t="s">
        <v>6</v>
      </c>
    </row>
    <row r="15" spans="1:14" s="189" customFormat="1" ht="18.75" customHeight="1">
      <c r="A15" s="355" t="s">
        <v>7</v>
      </c>
      <c r="B15" s="355"/>
      <c r="C15" s="355"/>
      <c r="D15" s="355"/>
      <c r="E15" s="355"/>
      <c r="F15" s="355"/>
      <c r="G15" s="355"/>
      <c r="H15" s="355"/>
      <c r="I15" s="355"/>
      <c r="N15" s="189" t="s">
        <v>8</v>
      </c>
    </row>
    <row r="16" spans="1:14" ht="24" customHeight="1">
      <c r="A16" s="362" t="s">
        <v>11</v>
      </c>
      <c r="B16" s="362" t="s">
        <v>12</v>
      </c>
      <c r="C16" s="356" t="s">
        <v>13</v>
      </c>
      <c r="D16" s="356"/>
      <c r="E16" s="366" t="s">
        <v>14</v>
      </c>
      <c r="F16" s="356" t="s">
        <v>15</v>
      </c>
      <c r="G16" s="356" t="s">
        <v>704</v>
      </c>
      <c r="H16" s="356" t="s">
        <v>24</v>
      </c>
      <c r="I16" s="356" t="s">
        <v>705</v>
      </c>
      <c r="J16" s="356" t="s">
        <v>694</v>
      </c>
      <c r="K16" s="358" t="s">
        <v>21</v>
      </c>
      <c r="N16" s="174" t="s">
        <v>22</v>
      </c>
    </row>
    <row r="17" spans="1:14" ht="42" customHeight="1">
      <c r="A17" s="362"/>
      <c r="B17" s="362"/>
      <c r="C17" s="356"/>
      <c r="D17" s="356"/>
      <c r="E17" s="366"/>
      <c r="F17" s="356"/>
      <c r="G17" s="356"/>
      <c r="H17" s="356"/>
      <c r="I17" s="356"/>
      <c r="J17" s="356"/>
      <c r="K17" s="359"/>
      <c r="N17" s="174" t="s">
        <v>25</v>
      </c>
    </row>
    <row r="18" spans="1:11" s="204" customFormat="1" ht="23.25" customHeight="1">
      <c r="A18" s="292">
        <v>1</v>
      </c>
      <c r="B18" s="302" t="s">
        <v>452</v>
      </c>
      <c r="C18" s="303" t="s">
        <v>453</v>
      </c>
      <c r="D18" s="304" t="s">
        <v>312</v>
      </c>
      <c r="E18" s="305">
        <v>1999</v>
      </c>
      <c r="F18" s="293">
        <v>84</v>
      </c>
      <c r="G18" s="293">
        <v>84</v>
      </c>
      <c r="H18" s="293" t="s">
        <v>144</v>
      </c>
      <c r="I18" s="294">
        <v>1</v>
      </c>
      <c r="J18" s="295"/>
      <c r="K18" s="295"/>
    </row>
    <row r="19" spans="1:14" ht="25.5" customHeight="1">
      <c r="A19" s="292">
        <f>A18+1</f>
        <v>2</v>
      </c>
      <c r="B19" s="302" t="s">
        <v>456</v>
      </c>
      <c r="C19" s="303" t="s">
        <v>457</v>
      </c>
      <c r="D19" s="304" t="s">
        <v>206</v>
      </c>
      <c r="E19" s="305">
        <v>1999</v>
      </c>
      <c r="F19" s="293">
        <v>88</v>
      </c>
      <c r="G19" s="293">
        <v>84</v>
      </c>
      <c r="H19" s="293" t="s">
        <v>144</v>
      </c>
      <c r="I19" s="294">
        <v>1</v>
      </c>
      <c r="J19" s="295"/>
      <c r="K19" s="295"/>
      <c r="N19" s="174" t="s">
        <v>26</v>
      </c>
    </row>
    <row r="20" spans="1:14" ht="25.5" customHeight="1">
      <c r="A20" s="292">
        <f aca="true" t="shared" si="0" ref="A20:A83">A19+1</f>
        <v>3</v>
      </c>
      <c r="B20" s="302" t="s">
        <v>466</v>
      </c>
      <c r="C20" s="303" t="s">
        <v>467</v>
      </c>
      <c r="D20" s="304" t="s">
        <v>468</v>
      </c>
      <c r="E20" s="305">
        <v>1999</v>
      </c>
      <c r="F20" s="293">
        <v>84</v>
      </c>
      <c r="G20" s="293">
        <v>84</v>
      </c>
      <c r="H20" s="293" t="s">
        <v>144</v>
      </c>
      <c r="I20" s="294">
        <v>1</v>
      </c>
      <c r="J20" s="295"/>
      <c r="K20" s="295"/>
      <c r="N20" s="174" t="s">
        <v>27</v>
      </c>
    </row>
    <row r="21" spans="1:14" ht="25.5" customHeight="1">
      <c r="A21" s="292">
        <f t="shared" si="0"/>
        <v>4</v>
      </c>
      <c r="B21" s="302" t="s">
        <v>469</v>
      </c>
      <c r="C21" s="303" t="s">
        <v>470</v>
      </c>
      <c r="D21" s="304" t="s">
        <v>471</v>
      </c>
      <c r="E21" s="305">
        <v>1999</v>
      </c>
      <c r="F21" s="293">
        <v>96</v>
      </c>
      <c r="G21" s="293">
        <v>90</v>
      </c>
      <c r="H21" s="293" t="s">
        <v>146</v>
      </c>
      <c r="I21" s="294">
        <v>1</v>
      </c>
      <c r="J21" s="295" t="s">
        <v>706</v>
      </c>
      <c r="K21" s="295"/>
      <c r="N21" s="174" t="s">
        <v>28</v>
      </c>
    </row>
    <row r="22" spans="1:14" ht="25.5" customHeight="1">
      <c r="A22" s="292">
        <f t="shared" si="0"/>
        <v>5</v>
      </c>
      <c r="B22" s="302" t="s">
        <v>475</v>
      </c>
      <c r="C22" s="306" t="s">
        <v>476</v>
      </c>
      <c r="D22" s="307" t="s">
        <v>221</v>
      </c>
      <c r="E22" s="305">
        <v>1999</v>
      </c>
      <c r="F22" s="293">
        <v>88</v>
      </c>
      <c r="G22" s="293">
        <v>84</v>
      </c>
      <c r="H22" s="293" t="s">
        <v>144</v>
      </c>
      <c r="I22" s="294">
        <v>1</v>
      </c>
      <c r="J22" s="295"/>
      <c r="K22" s="295"/>
      <c r="N22" s="174" t="s">
        <v>29</v>
      </c>
    </row>
    <row r="23" spans="1:14" ht="25.5" customHeight="1">
      <c r="A23" s="292">
        <f t="shared" si="0"/>
        <v>6</v>
      </c>
      <c r="B23" s="302" t="s">
        <v>477</v>
      </c>
      <c r="C23" s="303" t="s">
        <v>478</v>
      </c>
      <c r="D23" s="308" t="s">
        <v>223</v>
      </c>
      <c r="E23" s="305">
        <v>1999</v>
      </c>
      <c r="F23" s="293">
        <v>79</v>
      </c>
      <c r="G23" s="293">
        <v>79</v>
      </c>
      <c r="H23" s="293" t="s">
        <v>145</v>
      </c>
      <c r="I23" s="294">
        <v>1</v>
      </c>
      <c r="J23" s="295"/>
      <c r="K23" s="295"/>
      <c r="N23" s="174" t="s">
        <v>30</v>
      </c>
    </row>
    <row r="24" spans="1:14" ht="25.5" customHeight="1">
      <c r="A24" s="292">
        <f t="shared" si="0"/>
        <v>7</v>
      </c>
      <c r="B24" s="302" t="s">
        <v>479</v>
      </c>
      <c r="C24" s="306" t="s">
        <v>707</v>
      </c>
      <c r="D24" s="308" t="s">
        <v>228</v>
      </c>
      <c r="E24" s="305">
        <v>1999</v>
      </c>
      <c r="F24" s="293">
        <v>79</v>
      </c>
      <c r="G24" s="293">
        <v>79</v>
      </c>
      <c r="H24" s="293" t="s">
        <v>145</v>
      </c>
      <c r="I24" s="294">
        <v>1</v>
      </c>
      <c r="J24" s="295"/>
      <c r="K24" s="295"/>
      <c r="N24" s="174" t="s">
        <v>31</v>
      </c>
    </row>
    <row r="25" spans="1:14" ht="25.5" customHeight="1">
      <c r="A25" s="292">
        <f t="shared" si="0"/>
        <v>8</v>
      </c>
      <c r="B25" s="302" t="s">
        <v>482</v>
      </c>
      <c r="C25" s="303" t="s">
        <v>483</v>
      </c>
      <c r="D25" s="308" t="s">
        <v>353</v>
      </c>
      <c r="E25" s="305">
        <v>1999</v>
      </c>
      <c r="F25" s="293">
        <v>81</v>
      </c>
      <c r="G25" s="293">
        <v>81</v>
      </c>
      <c r="H25" s="293" t="s">
        <v>144</v>
      </c>
      <c r="I25" s="294">
        <v>1</v>
      </c>
      <c r="J25" s="295"/>
      <c r="K25" s="295"/>
      <c r="N25" s="174" t="s">
        <v>25</v>
      </c>
    </row>
    <row r="26" spans="1:14" ht="25.5" customHeight="1">
      <c r="A26" s="292">
        <f t="shared" si="0"/>
        <v>9</v>
      </c>
      <c r="B26" s="302" t="s">
        <v>484</v>
      </c>
      <c r="C26" s="303" t="s">
        <v>485</v>
      </c>
      <c r="D26" s="304" t="s">
        <v>353</v>
      </c>
      <c r="E26" s="305">
        <v>1999</v>
      </c>
      <c r="F26" s="293">
        <v>84</v>
      </c>
      <c r="G26" s="293">
        <v>80</v>
      </c>
      <c r="H26" s="293" t="s">
        <v>144</v>
      </c>
      <c r="I26" s="294">
        <v>1</v>
      </c>
      <c r="J26" s="295"/>
      <c r="K26" s="295"/>
      <c r="N26" s="174" t="s">
        <v>32</v>
      </c>
    </row>
    <row r="27" spans="1:14" ht="25.5" customHeight="1">
      <c r="A27" s="292">
        <f t="shared" si="0"/>
        <v>10</v>
      </c>
      <c r="B27" s="302" t="s">
        <v>494</v>
      </c>
      <c r="C27" s="303" t="s">
        <v>495</v>
      </c>
      <c r="D27" s="308" t="s">
        <v>496</v>
      </c>
      <c r="E27" s="305">
        <v>1999</v>
      </c>
      <c r="F27" s="293">
        <v>85</v>
      </c>
      <c r="G27" s="293">
        <v>85</v>
      </c>
      <c r="H27" s="293" t="s">
        <v>144</v>
      </c>
      <c r="I27" s="294">
        <v>1</v>
      </c>
      <c r="J27" s="295"/>
      <c r="K27" s="295"/>
      <c r="N27" s="174" t="s">
        <v>33</v>
      </c>
    </row>
    <row r="28" spans="1:14" ht="25.5" customHeight="1">
      <c r="A28" s="292">
        <f t="shared" si="0"/>
        <v>11</v>
      </c>
      <c r="B28" s="302" t="s">
        <v>499</v>
      </c>
      <c r="C28" s="303" t="s">
        <v>500</v>
      </c>
      <c r="D28" s="308" t="s">
        <v>496</v>
      </c>
      <c r="E28" s="305">
        <v>1999</v>
      </c>
      <c r="F28" s="293">
        <v>84</v>
      </c>
      <c r="G28" s="293">
        <v>84</v>
      </c>
      <c r="H28" s="293" t="s">
        <v>144</v>
      </c>
      <c r="I28" s="294">
        <v>1</v>
      </c>
      <c r="J28" s="295"/>
      <c r="K28" s="295"/>
      <c r="N28" s="174" t="s">
        <v>34</v>
      </c>
    </row>
    <row r="29" spans="1:14" ht="25.5" customHeight="1">
      <c r="A29" s="292">
        <f t="shared" si="0"/>
        <v>12</v>
      </c>
      <c r="B29" s="302" t="s">
        <v>501</v>
      </c>
      <c r="C29" s="303" t="s">
        <v>502</v>
      </c>
      <c r="D29" s="308" t="s">
        <v>503</v>
      </c>
      <c r="E29" s="305">
        <v>1999</v>
      </c>
      <c r="F29" s="293">
        <v>88</v>
      </c>
      <c r="G29" s="293">
        <v>88</v>
      </c>
      <c r="H29" s="293" t="s">
        <v>144</v>
      </c>
      <c r="I29" s="294">
        <v>1</v>
      </c>
      <c r="J29" s="295"/>
      <c r="K29" s="295"/>
      <c r="N29" s="174" t="s">
        <v>35</v>
      </c>
    </row>
    <row r="30" spans="1:14" ht="25.5" customHeight="1">
      <c r="A30" s="292">
        <f t="shared" si="0"/>
        <v>13</v>
      </c>
      <c r="B30" s="302" t="s">
        <v>506</v>
      </c>
      <c r="C30" s="303" t="s">
        <v>507</v>
      </c>
      <c r="D30" s="308" t="s">
        <v>244</v>
      </c>
      <c r="E30" s="305">
        <v>1999</v>
      </c>
      <c r="F30" s="293">
        <v>81</v>
      </c>
      <c r="G30" s="293">
        <v>81</v>
      </c>
      <c r="H30" s="293" t="s">
        <v>144</v>
      </c>
      <c r="I30" s="294">
        <v>1</v>
      </c>
      <c r="J30" s="295"/>
      <c r="K30" s="295"/>
      <c r="N30" s="174" t="s">
        <v>36</v>
      </c>
    </row>
    <row r="31" spans="1:11" ht="25.5" customHeight="1">
      <c r="A31" s="292">
        <f t="shared" si="0"/>
        <v>14</v>
      </c>
      <c r="B31" s="302" t="s">
        <v>514</v>
      </c>
      <c r="C31" s="303" t="s">
        <v>515</v>
      </c>
      <c r="D31" s="308" t="s">
        <v>516</v>
      </c>
      <c r="E31" s="305">
        <v>1999</v>
      </c>
      <c r="F31" s="293">
        <v>82</v>
      </c>
      <c r="G31" s="293">
        <v>79</v>
      </c>
      <c r="H31" s="293" t="s">
        <v>145</v>
      </c>
      <c r="I31" s="294">
        <v>1</v>
      </c>
      <c r="J31" s="295"/>
      <c r="K31" s="309" t="s">
        <v>724</v>
      </c>
    </row>
    <row r="32" spans="1:11" ht="25.5" customHeight="1">
      <c r="A32" s="292">
        <f t="shared" si="0"/>
        <v>15</v>
      </c>
      <c r="B32" s="302" t="s">
        <v>512</v>
      </c>
      <c r="C32" s="303" t="s">
        <v>513</v>
      </c>
      <c r="D32" s="296" t="s">
        <v>328</v>
      </c>
      <c r="E32" s="305">
        <v>1998</v>
      </c>
      <c r="F32" s="293">
        <v>88</v>
      </c>
      <c r="G32" s="293">
        <v>84</v>
      </c>
      <c r="H32" s="293" t="s">
        <v>144</v>
      </c>
      <c r="I32" s="294">
        <v>1</v>
      </c>
      <c r="J32" s="295"/>
      <c r="K32" s="295"/>
    </row>
    <row r="33" spans="1:11" ht="25.5" customHeight="1">
      <c r="A33" s="292">
        <f t="shared" si="0"/>
        <v>16</v>
      </c>
      <c r="B33" s="302" t="s">
        <v>517</v>
      </c>
      <c r="C33" s="303" t="s">
        <v>518</v>
      </c>
      <c r="D33" s="308" t="s">
        <v>249</v>
      </c>
      <c r="E33" s="305">
        <v>1999</v>
      </c>
      <c r="F33" s="293">
        <v>79</v>
      </c>
      <c r="G33" s="293">
        <v>79</v>
      </c>
      <c r="H33" s="293" t="s">
        <v>145</v>
      </c>
      <c r="I33" s="294">
        <v>1</v>
      </c>
      <c r="J33" s="295"/>
      <c r="K33" s="295"/>
    </row>
    <row r="34" spans="1:11" s="205" customFormat="1" ht="25.5" customHeight="1">
      <c r="A34" s="292">
        <f t="shared" si="0"/>
        <v>17</v>
      </c>
      <c r="B34" s="302" t="s">
        <v>521</v>
      </c>
      <c r="C34" s="303" t="s">
        <v>522</v>
      </c>
      <c r="D34" s="308" t="s">
        <v>523</v>
      </c>
      <c r="E34" s="305">
        <v>1999</v>
      </c>
      <c r="F34" s="293">
        <v>84</v>
      </c>
      <c r="G34" s="293">
        <v>84</v>
      </c>
      <c r="H34" s="293" t="s">
        <v>144</v>
      </c>
      <c r="I34" s="294">
        <v>1</v>
      </c>
      <c r="J34" s="295"/>
      <c r="K34" s="295"/>
    </row>
    <row r="35" spans="1:11" ht="21.75" customHeight="1">
      <c r="A35" s="292">
        <f t="shared" si="0"/>
        <v>18</v>
      </c>
      <c r="B35" s="302" t="s">
        <v>527</v>
      </c>
      <c r="C35" s="303" t="s">
        <v>528</v>
      </c>
      <c r="D35" s="308" t="s">
        <v>529</v>
      </c>
      <c r="E35" s="305">
        <v>1999</v>
      </c>
      <c r="F35" s="293">
        <v>80</v>
      </c>
      <c r="G35" s="293">
        <v>80</v>
      </c>
      <c r="H35" s="293" t="s">
        <v>144</v>
      </c>
      <c r="I35" s="294">
        <v>1</v>
      </c>
      <c r="J35" s="295"/>
      <c r="K35" s="295"/>
    </row>
    <row r="36" spans="1:11" ht="25.5" customHeight="1">
      <c r="A36" s="292">
        <f t="shared" si="0"/>
        <v>19</v>
      </c>
      <c r="B36" s="302" t="s">
        <v>532</v>
      </c>
      <c r="C36" s="306" t="s">
        <v>533</v>
      </c>
      <c r="D36" s="308" t="s">
        <v>91</v>
      </c>
      <c r="E36" s="305">
        <v>1999</v>
      </c>
      <c r="F36" s="293">
        <v>79</v>
      </c>
      <c r="G36" s="293">
        <v>79</v>
      </c>
      <c r="H36" s="293" t="s">
        <v>145</v>
      </c>
      <c r="I36" s="294">
        <v>1</v>
      </c>
      <c r="J36" s="295"/>
      <c r="K36" s="295"/>
    </row>
    <row r="37" spans="1:11" ht="25.5" customHeight="1">
      <c r="A37" s="292">
        <f t="shared" si="0"/>
        <v>20</v>
      </c>
      <c r="B37" s="302" t="s">
        <v>534</v>
      </c>
      <c r="C37" s="303" t="s">
        <v>535</v>
      </c>
      <c r="D37" s="308" t="s">
        <v>91</v>
      </c>
      <c r="E37" s="305">
        <v>1997</v>
      </c>
      <c r="F37" s="293">
        <v>89</v>
      </c>
      <c r="G37" s="293">
        <v>89</v>
      </c>
      <c r="H37" s="293" t="s">
        <v>144</v>
      </c>
      <c r="I37" s="294">
        <v>1</v>
      </c>
      <c r="J37" s="295"/>
      <c r="K37" s="295"/>
    </row>
    <row r="38" spans="1:11" ht="25.5" customHeight="1">
      <c r="A38" s="292">
        <f t="shared" si="0"/>
        <v>21</v>
      </c>
      <c r="B38" s="302" t="s">
        <v>536</v>
      </c>
      <c r="C38" s="303" t="s">
        <v>537</v>
      </c>
      <c r="D38" s="308" t="s">
        <v>91</v>
      </c>
      <c r="E38" s="305">
        <v>1999</v>
      </c>
      <c r="F38" s="293">
        <v>84</v>
      </c>
      <c r="G38" s="293">
        <v>84</v>
      </c>
      <c r="H38" s="293" t="s">
        <v>144</v>
      </c>
      <c r="I38" s="294">
        <v>1</v>
      </c>
      <c r="J38" s="295"/>
      <c r="K38" s="295"/>
    </row>
    <row r="39" spans="1:11" ht="25.5" customHeight="1">
      <c r="A39" s="292">
        <f t="shared" si="0"/>
        <v>22</v>
      </c>
      <c r="B39" s="302" t="s">
        <v>541</v>
      </c>
      <c r="C39" s="303" t="s">
        <v>248</v>
      </c>
      <c r="D39" s="308" t="s">
        <v>542</v>
      </c>
      <c r="E39" s="305">
        <v>1999</v>
      </c>
      <c r="F39" s="293">
        <v>85</v>
      </c>
      <c r="G39" s="293">
        <v>85</v>
      </c>
      <c r="H39" s="293" t="s">
        <v>144</v>
      </c>
      <c r="I39" s="294">
        <v>1</v>
      </c>
      <c r="J39" s="295"/>
      <c r="K39" s="295"/>
    </row>
    <row r="40" spans="1:11" ht="25.5" customHeight="1">
      <c r="A40" s="292">
        <f t="shared" si="0"/>
        <v>23</v>
      </c>
      <c r="B40" s="302" t="s">
        <v>545</v>
      </c>
      <c r="C40" s="303" t="s">
        <v>546</v>
      </c>
      <c r="D40" s="308" t="s">
        <v>544</v>
      </c>
      <c r="E40" s="305">
        <v>1999</v>
      </c>
      <c r="F40" s="293">
        <v>84</v>
      </c>
      <c r="G40" s="293">
        <v>84</v>
      </c>
      <c r="H40" s="293" t="s">
        <v>144</v>
      </c>
      <c r="I40" s="294">
        <v>1</v>
      </c>
      <c r="J40" s="295"/>
      <c r="K40" s="295"/>
    </row>
    <row r="41" spans="1:11" ht="25.5" customHeight="1">
      <c r="A41" s="292">
        <f t="shared" si="0"/>
        <v>24</v>
      </c>
      <c r="B41" s="302" t="s">
        <v>549</v>
      </c>
      <c r="C41" s="303" t="s">
        <v>550</v>
      </c>
      <c r="D41" s="308" t="s">
        <v>99</v>
      </c>
      <c r="E41" s="305">
        <v>1999</v>
      </c>
      <c r="F41" s="293">
        <v>88</v>
      </c>
      <c r="G41" s="293">
        <v>79</v>
      </c>
      <c r="H41" s="293" t="s">
        <v>145</v>
      </c>
      <c r="I41" s="294">
        <v>1</v>
      </c>
      <c r="J41" s="295"/>
      <c r="K41" s="309" t="s">
        <v>725</v>
      </c>
    </row>
    <row r="42" spans="1:11" ht="25.5" customHeight="1">
      <c r="A42" s="292">
        <f t="shared" si="0"/>
        <v>25</v>
      </c>
      <c r="B42" s="302" t="s">
        <v>551</v>
      </c>
      <c r="C42" s="303" t="s">
        <v>552</v>
      </c>
      <c r="D42" s="308" t="s">
        <v>103</v>
      </c>
      <c r="E42" s="305">
        <v>1998</v>
      </c>
      <c r="F42" s="293">
        <v>86</v>
      </c>
      <c r="G42" s="293">
        <v>86</v>
      </c>
      <c r="H42" s="293" t="s">
        <v>144</v>
      </c>
      <c r="I42" s="294">
        <v>1</v>
      </c>
      <c r="J42" s="295"/>
      <c r="K42" s="295"/>
    </row>
    <row r="43" spans="1:11" ht="25.5" customHeight="1">
      <c r="A43" s="292">
        <f t="shared" si="0"/>
        <v>26</v>
      </c>
      <c r="B43" s="302" t="s">
        <v>553</v>
      </c>
      <c r="C43" s="303" t="s">
        <v>554</v>
      </c>
      <c r="D43" s="308" t="s">
        <v>555</v>
      </c>
      <c r="E43" s="305">
        <v>1999</v>
      </c>
      <c r="F43" s="293">
        <v>85</v>
      </c>
      <c r="G43" s="293">
        <v>82</v>
      </c>
      <c r="H43" s="293" t="s">
        <v>144</v>
      </c>
      <c r="I43" s="294">
        <v>1</v>
      </c>
      <c r="J43" s="295"/>
      <c r="K43" s="295"/>
    </row>
    <row r="44" spans="1:11" ht="25.5" customHeight="1">
      <c r="A44" s="292">
        <f t="shared" si="0"/>
        <v>27</v>
      </c>
      <c r="B44" s="302" t="s">
        <v>558</v>
      </c>
      <c r="C44" s="303" t="s">
        <v>559</v>
      </c>
      <c r="D44" s="308" t="s">
        <v>113</v>
      </c>
      <c r="E44" s="305">
        <v>1999</v>
      </c>
      <c r="F44" s="293">
        <v>96</v>
      </c>
      <c r="G44" s="293">
        <v>90</v>
      </c>
      <c r="H44" s="293" t="s">
        <v>146</v>
      </c>
      <c r="I44" s="294">
        <v>1</v>
      </c>
      <c r="J44" s="295" t="s">
        <v>708</v>
      </c>
      <c r="K44" s="295"/>
    </row>
    <row r="45" spans="1:11" s="205" customFormat="1" ht="25.5" customHeight="1">
      <c r="A45" s="292">
        <f t="shared" si="0"/>
        <v>28</v>
      </c>
      <c r="B45" s="302" t="s">
        <v>560</v>
      </c>
      <c r="C45" s="303" t="s">
        <v>561</v>
      </c>
      <c r="D45" s="308" t="s">
        <v>562</v>
      </c>
      <c r="E45" s="305">
        <v>1999</v>
      </c>
      <c r="F45" s="293">
        <v>89</v>
      </c>
      <c r="G45" s="293">
        <v>86</v>
      </c>
      <c r="H45" s="293" t="s">
        <v>144</v>
      </c>
      <c r="I45" s="294">
        <v>1</v>
      </c>
      <c r="J45" s="295"/>
      <c r="K45" s="295"/>
    </row>
    <row r="46" spans="1:11" s="205" customFormat="1" ht="25.5" customHeight="1">
      <c r="A46" s="292">
        <f t="shared" si="0"/>
        <v>29</v>
      </c>
      <c r="B46" s="302" t="s">
        <v>563</v>
      </c>
      <c r="C46" s="303" t="s">
        <v>564</v>
      </c>
      <c r="D46" s="308" t="s">
        <v>565</v>
      </c>
      <c r="E46" s="305">
        <v>1999</v>
      </c>
      <c r="F46" s="293">
        <v>86</v>
      </c>
      <c r="G46" s="293">
        <v>86</v>
      </c>
      <c r="H46" s="293" t="s">
        <v>144</v>
      </c>
      <c r="I46" s="294">
        <v>1</v>
      </c>
      <c r="J46" s="295"/>
      <c r="K46" s="295"/>
    </row>
    <row r="47" spans="1:11" ht="25.5" customHeight="1">
      <c r="A47" s="292">
        <f t="shared" si="0"/>
        <v>30</v>
      </c>
      <c r="B47" s="302" t="s">
        <v>569</v>
      </c>
      <c r="C47" s="303" t="s">
        <v>570</v>
      </c>
      <c r="D47" s="308" t="s">
        <v>571</v>
      </c>
      <c r="E47" s="305">
        <v>1999</v>
      </c>
      <c r="F47" s="293">
        <v>96</v>
      </c>
      <c r="G47" s="293">
        <v>90</v>
      </c>
      <c r="H47" s="293" t="s">
        <v>146</v>
      </c>
      <c r="I47" s="294">
        <v>1</v>
      </c>
      <c r="J47" s="295" t="s">
        <v>709</v>
      </c>
      <c r="K47" s="295"/>
    </row>
    <row r="48" spans="1:11" ht="25.5" customHeight="1">
      <c r="A48" s="292">
        <f t="shared" si="0"/>
        <v>31</v>
      </c>
      <c r="B48" s="302" t="s">
        <v>572</v>
      </c>
      <c r="C48" s="303" t="s">
        <v>573</v>
      </c>
      <c r="D48" s="308" t="s">
        <v>574</v>
      </c>
      <c r="E48" s="305">
        <v>1999</v>
      </c>
      <c r="F48" s="293">
        <v>87</v>
      </c>
      <c r="G48" s="293">
        <v>82</v>
      </c>
      <c r="H48" s="293" t="s">
        <v>144</v>
      </c>
      <c r="I48" s="294">
        <v>1</v>
      </c>
      <c r="J48" s="295"/>
      <c r="K48" s="295"/>
    </row>
    <row r="49" spans="1:11" ht="25.5" customHeight="1">
      <c r="A49" s="292">
        <f t="shared" si="0"/>
        <v>32</v>
      </c>
      <c r="B49" s="302" t="s">
        <v>575</v>
      </c>
      <c r="C49" s="303" t="s">
        <v>576</v>
      </c>
      <c r="D49" s="308" t="s">
        <v>121</v>
      </c>
      <c r="E49" s="305">
        <v>1999</v>
      </c>
      <c r="F49" s="293">
        <v>96</v>
      </c>
      <c r="G49" s="293">
        <v>90</v>
      </c>
      <c r="H49" s="293" t="s">
        <v>146</v>
      </c>
      <c r="I49" s="294">
        <v>1</v>
      </c>
      <c r="J49" s="295" t="s">
        <v>710</v>
      </c>
      <c r="K49" s="295"/>
    </row>
    <row r="50" spans="1:11" ht="25.5" customHeight="1">
      <c r="A50" s="292">
        <f t="shared" si="0"/>
        <v>33</v>
      </c>
      <c r="B50" s="302" t="s">
        <v>578</v>
      </c>
      <c r="C50" s="303" t="s">
        <v>579</v>
      </c>
      <c r="D50" s="308" t="s">
        <v>580</v>
      </c>
      <c r="E50" s="305">
        <v>1999</v>
      </c>
      <c r="F50" s="293">
        <v>79</v>
      </c>
      <c r="G50" s="293">
        <v>79</v>
      </c>
      <c r="H50" s="293" t="s">
        <v>145</v>
      </c>
      <c r="I50" s="294">
        <v>1</v>
      </c>
      <c r="J50" s="295"/>
      <c r="K50" s="295"/>
    </row>
    <row r="51" spans="1:11" ht="25.5" customHeight="1">
      <c r="A51" s="292">
        <f t="shared" si="0"/>
        <v>34</v>
      </c>
      <c r="B51" s="302" t="s">
        <v>581</v>
      </c>
      <c r="C51" s="303" t="s">
        <v>236</v>
      </c>
      <c r="D51" s="308" t="s">
        <v>582</v>
      </c>
      <c r="E51" s="305">
        <v>1999</v>
      </c>
      <c r="F51" s="293">
        <v>83</v>
      </c>
      <c r="G51" s="293">
        <v>83</v>
      </c>
      <c r="H51" s="293" t="s">
        <v>144</v>
      </c>
      <c r="I51" s="294">
        <v>1</v>
      </c>
      <c r="J51" s="295"/>
      <c r="K51" s="295"/>
    </row>
    <row r="52" spans="1:11" ht="25.5" customHeight="1">
      <c r="A52" s="292">
        <f t="shared" si="0"/>
        <v>35</v>
      </c>
      <c r="B52" s="302" t="s">
        <v>589</v>
      </c>
      <c r="C52" s="303" t="s">
        <v>590</v>
      </c>
      <c r="D52" s="297" t="s">
        <v>591</v>
      </c>
      <c r="E52" s="305">
        <v>1999</v>
      </c>
      <c r="F52" s="293">
        <v>86</v>
      </c>
      <c r="G52" s="293">
        <v>86</v>
      </c>
      <c r="H52" s="293" t="s">
        <v>144</v>
      </c>
      <c r="I52" s="294">
        <v>1</v>
      </c>
      <c r="J52" s="295"/>
      <c r="K52" s="295"/>
    </row>
    <row r="53" spans="1:11" ht="25.5" customHeight="1">
      <c r="A53" s="292">
        <f t="shared" si="0"/>
        <v>36</v>
      </c>
      <c r="B53" s="302" t="s">
        <v>592</v>
      </c>
      <c r="C53" s="303" t="s">
        <v>593</v>
      </c>
      <c r="D53" s="308" t="s">
        <v>594</v>
      </c>
      <c r="E53" s="305">
        <v>1999</v>
      </c>
      <c r="F53" s="293">
        <v>79</v>
      </c>
      <c r="G53" s="293">
        <v>79</v>
      </c>
      <c r="H53" s="293" t="s">
        <v>145</v>
      </c>
      <c r="I53" s="294">
        <v>1</v>
      </c>
      <c r="J53" s="295"/>
      <c r="K53" s="295"/>
    </row>
    <row r="54" spans="1:11" ht="25.5" customHeight="1">
      <c r="A54" s="292">
        <f t="shared" si="0"/>
        <v>37</v>
      </c>
      <c r="B54" s="310" t="s">
        <v>598</v>
      </c>
      <c r="C54" s="303" t="s">
        <v>273</v>
      </c>
      <c r="D54" s="311" t="s">
        <v>711</v>
      </c>
      <c r="E54" s="305">
        <v>1999</v>
      </c>
      <c r="F54" s="292">
        <v>89</v>
      </c>
      <c r="G54" s="292">
        <v>87</v>
      </c>
      <c r="H54" s="293" t="s">
        <v>144</v>
      </c>
      <c r="I54" s="294">
        <v>1</v>
      </c>
      <c r="J54" s="298"/>
      <c r="K54" s="298"/>
    </row>
    <row r="55" spans="1:11" ht="25.5" customHeight="1">
      <c r="A55" s="292">
        <f t="shared" si="0"/>
        <v>38</v>
      </c>
      <c r="B55" s="310" t="s">
        <v>602</v>
      </c>
      <c r="C55" s="306" t="s">
        <v>241</v>
      </c>
      <c r="D55" s="311" t="s">
        <v>603</v>
      </c>
      <c r="E55" s="305">
        <v>1999</v>
      </c>
      <c r="F55" s="292">
        <v>86</v>
      </c>
      <c r="G55" s="292">
        <v>86</v>
      </c>
      <c r="H55" s="293" t="s">
        <v>144</v>
      </c>
      <c r="I55" s="294">
        <v>1</v>
      </c>
      <c r="J55" s="298"/>
      <c r="K55" s="298"/>
    </row>
    <row r="56" spans="1:11" ht="25.5" customHeight="1">
      <c r="A56" s="292">
        <f t="shared" si="0"/>
        <v>39</v>
      </c>
      <c r="B56" s="310" t="s">
        <v>599</v>
      </c>
      <c r="C56" s="303" t="s">
        <v>600</v>
      </c>
      <c r="D56" s="311" t="s">
        <v>289</v>
      </c>
      <c r="E56" s="305">
        <v>1999</v>
      </c>
      <c r="F56" s="292">
        <v>82</v>
      </c>
      <c r="G56" s="292">
        <v>82</v>
      </c>
      <c r="H56" s="293" t="s">
        <v>144</v>
      </c>
      <c r="I56" s="294">
        <v>1</v>
      </c>
      <c r="J56" s="298"/>
      <c r="K56" s="298"/>
    </row>
    <row r="57" spans="1:11" ht="25.5" customHeight="1">
      <c r="A57" s="292">
        <f t="shared" si="0"/>
        <v>40</v>
      </c>
      <c r="B57" s="310" t="s">
        <v>605</v>
      </c>
      <c r="C57" s="303" t="s">
        <v>606</v>
      </c>
      <c r="D57" s="311" t="s">
        <v>390</v>
      </c>
      <c r="E57" s="305">
        <v>1999</v>
      </c>
      <c r="F57" s="292">
        <v>88</v>
      </c>
      <c r="G57" s="292">
        <v>79</v>
      </c>
      <c r="H57" s="293" t="s">
        <v>145</v>
      </c>
      <c r="I57" s="294">
        <v>1</v>
      </c>
      <c r="J57" s="298"/>
      <c r="K57" s="309" t="s">
        <v>726</v>
      </c>
    </row>
    <row r="58" spans="1:11" ht="25.5" customHeight="1">
      <c r="A58" s="292">
        <f t="shared" si="0"/>
        <v>41</v>
      </c>
      <c r="B58" s="310" t="s">
        <v>607</v>
      </c>
      <c r="C58" s="303" t="s">
        <v>608</v>
      </c>
      <c r="D58" s="311" t="s">
        <v>609</v>
      </c>
      <c r="E58" s="305">
        <v>1999</v>
      </c>
      <c r="F58" s="292">
        <v>88</v>
      </c>
      <c r="G58" s="292">
        <v>79</v>
      </c>
      <c r="H58" s="293" t="s">
        <v>145</v>
      </c>
      <c r="I58" s="294">
        <v>1</v>
      </c>
      <c r="J58" s="298"/>
      <c r="K58" s="309" t="s">
        <v>726</v>
      </c>
    </row>
    <row r="59" spans="1:11" ht="25.5" customHeight="1">
      <c r="A59" s="292">
        <f t="shared" si="0"/>
        <v>42</v>
      </c>
      <c r="B59" s="310" t="s">
        <v>610</v>
      </c>
      <c r="C59" s="303" t="s">
        <v>611</v>
      </c>
      <c r="D59" s="311" t="s">
        <v>132</v>
      </c>
      <c r="E59" s="305">
        <v>1999</v>
      </c>
      <c r="F59" s="292">
        <v>80</v>
      </c>
      <c r="G59" s="292">
        <v>80</v>
      </c>
      <c r="H59" s="293" t="s">
        <v>144</v>
      </c>
      <c r="I59" s="294">
        <v>1</v>
      </c>
      <c r="J59" s="298"/>
      <c r="K59" s="298"/>
    </row>
    <row r="60" spans="1:11" ht="25.5" customHeight="1">
      <c r="A60" s="292">
        <f t="shared" si="0"/>
        <v>43</v>
      </c>
      <c r="B60" s="310" t="s">
        <v>474</v>
      </c>
      <c r="C60" s="303" t="s">
        <v>246</v>
      </c>
      <c r="D60" s="311" t="s">
        <v>221</v>
      </c>
      <c r="E60" s="305">
        <v>1999</v>
      </c>
      <c r="F60" s="292">
        <v>80</v>
      </c>
      <c r="G60" s="292">
        <v>79</v>
      </c>
      <c r="H60" s="293" t="s">
        <v>145</v>
      </c>
      <c r="I60" s="294">
        <v>1</v>
      </c>
      <c r="J60" s="298"/>
      <c r="K60" s="309" t="s">
        <v>727</v>
      </c>
    </row>
    <row r="61" spans="1:11" ht="25.5" customHeight="1">
      <c r="A61" s="292">
        <f t="shared" si="0"/>
        <v>44</v>
      </c>
      <c r="B61" s="302" t="s">
        <v>454</v>
      </c>
      <c r="C61" s="303" t="s">
        <v>455</v>
      </c>
      <c r="D61" s="304" t="s">
        <v>312</v>
      </c>
      <c r="E61" s="312" t="s">
        <v>712</v>
      </c>
      <c r="F61" s="293">
        <v>91</v>
      </c>
      <c r="G61" s="293">
        <v>91</v>
      </c>
      <c r="H61" s="299" t="s">
        <v>146</v>
      </c>
      <c r="I61" s="294">
        <v>1</v>
      </c>
      <c r="J61" s="300" t="s">
        <v>713</v>
      </c>
      <c r="K61" s="300"/>
    </row>
    <row r="62" spans="1:11" ht="25.5" customHeight="1">
      <c r="A62" s="292">
        <f t="shared" si="0"/>
        <v>45</v>
      </c>
      <c r="B62" s="302" t="s">
        <v>458</v>
      </c>
      <c r="C62" s="303" t="s">
        <v>459</v>
      </c>
      <c r="D62" s="304" t="s">
        <v>460</v>
      </c>
      <c r="E62" s="312" t="s">
        <v>712</v>
      </c>
      <c r="F62" s="293">
        <v>85</v>
      </c>
      <c r="G62" s="293">
        <v>85</v>
      </c>
      <c r="H62" s="299" t="s">
        <v>144</v>
      </c>
      <c r="I62" s="294">
        <v>1</v>
      </c>
      <c r="J62" s="300" t="s">
        <v>714</v>
      </c>
      <c r="K62" s="300"/>
    </row>
    <row r="63" spans="1:11" ht="25.5" customHeight="1">
      <c r="A63" s="292">
        <f t="shared" si="0"/>
        <v>46</v>
      </c>
      <c r="B63" s="302" t="s">
        <v>461</v>
      </c>
      <c r="C63" s="303" t="s">
        <v>462</v>
      </c>
      <c r="D63" s="304" t="s">
        <v>463</v>
      </c>
      <c r="E63" s="312" t="s">
        <v>715</v>
      </c>
      <c r="F63" s="293">
        <v>72</v>
      </c>
      <c r="G63" s="293">
        <v>72</v>
      </c>
      <c r="H63" s="299" t="s">
        <v>145</v>
      </c>
      <c r="I63" s="294">
        <v>1</v>
      </c>
      <c r="J63" s="300" t="s">
        <v>714</v>
      </c>
      <c r="K63" s="300"/>
    </row>
    <row r="64" spans="1:11" ht="25.5" customHeight="1">
      <c r="A64" s="292">
        <f t="shared" si="0"/>
        <v>47</v>
      </c>
      <c r="B64" s="302" t="s">
        <v>464</v>
      </c>
      <c r="C64" s="303" t="s">
        <v>465</v>
      </c>
      <c r="D64" s="304" t="s">
        <v>213</v>
      </c>
      <c r="E64" s="312" t="s">
        <v>712</v>
      </c>
      <c r="F64" s="293">
        <v>85</v>
      </c>
      <c r="G64" s="293">
        <v>85</v>
      </c>
      <c r="H64" s="299" t="s">
        <v>144</v>
      </c>
      <c r="I64" s="294">
        <v>1</v>
      </c>
      <c r="J64" s="300" t="s">
        <v>714</v>
      </c>
      <c r="K64" s="300"/>
    </row>
    <row r="65" spans="1:11" ht="25.5" customHeight="1">
      <c r="A65" s="292">
        <f t="shared" si="0"/>
        <v>48</v>
      </c>
      <c r="B65" s="302" t="s">
        <v>472</v>
      </c>
      <c r="C65" s="306" t="s">
        <v>473</v>
      </c>
      <c r="D65" s="307" t="s">
        <v>218</v>
      </c>
      <c r="E65" s="312" t="s">
        <v>712</v>
      </c>
      <c r="F65" s="293">
        <v>91</v>
      </c>
      <c r="G65" s="293">
        <v>91</v>
      </c>
      <c r="H65" s="299" t="s">
        <v>146</v>
      </c>
      <c r="I65" s="294">
        <v>1</v>
      </c>
      <c r="J65" s="300" t="s">
        <v>716</v>
      </c>
      <c r="K65" s="300"/>
    </row>
    <row r="66" spans="1:11" ht="25.5" customHeight="1">
      <c r="A66" s="292">
        <f t="shared" si="0"/>
        <v>49</v>
      </c>
      <c r="B66" s="302" t="s">
        <v>479</v>
      </c>
      <c r="C66" s="303" t="s">
        <v>480</v>
      </c>
      <c r="D66" s="308" t="s">
        <v>481</v>
      </c>
      <c r="E66" s="312" t="s">
        <v>712</v>
      </c>
      <c r="F66" s="293">
        <v>85</v>
      </c>
      <c r="G66" s="293">
        <v>85</v>
      </c>
      <c r="H66" s="299" t="s">
        <v>144</v>
      </c>
      <c r="I66" s="294">
        <v>1</v>
      </c>
      <c r="J66" s="300" t="s">
        <v>714</v>
      </c>
      <c r="K66" s="300"/>
    </row>
    <row r="67" spans="1:11" ht="25.5" customHeight="1">
      <c r="A67" s="292">
        <f t="shared" si="0"/>
        <v>50</v>
      </c>
      <c r="B67" s="302" t="s">
        <v>717</v>
      </c>
      <c r="C67" s="306" t="s">
        <v>486</v>
      </c>
      <c r="D67" s="308" t="s">
        <v>487</v>
      </c>
      <c r="E67" s="312" t="s">
        <v>718</v>
      </c>
      <c r="F67" s="293">
        <v>91</v>
      </c>
      <c r="G67" s="293">
        <v>91</v>
      </c>
      <c r="H67" s="299" t="s">
        <v>146</v>
      </c>
      <c r="I67" s="294">
        <v>1</v>
      </c>
      <c r="J67" s="300" t="s">
        <v>713</v>
      </c>
      <c r="K67" s="300"/>
    </row>
    <row r="68" spans="1:11" ht="25.5" customHeight="1">
      <c r="A68" s="292">
        <f t="shared" si="0"/>
        <v>51</v>
      </c>
      <c r="B68" s="302" t="s">
        <v>488</v>
      </c>
      <c r="C68" s="303" t="s">
        <v>489</v>
      </c>
      <c r="D68" s="308" t="s">
        <v>490</v>
      </c>
      <c r="E68" s="312" t="s">
        <v>712</v>
      </c>
      <c r="F68" s="293">
        <v>85</v>
      </c>
      <c r="G68" s="293">
        <v>85</v>
      </c>
      <c r="H68" s="299" t="s">
        <v>144</v>
      </c>
      <c r="I68" s="294">
        <v>1</v>
      </c>
      <c r="J68" s="300" t="s">
        <v>714</v>
      </c>
      <c r="K68" s="300"/>
    </row>
    <row r="69" spans="1:11" ht="25.5" customHeight="1">
      <c r="A69" s="292">
        <f t="shared" si="0"/>
        <v>52</v>
      </c>
      <c r="B69" s="302" t="s">
        <v>491</v>
      </c>
      <c r="C69" s="303" t="s">
        <v>492</v>
      </c>
      <c r="D69" s="308" t="s">
        <v>493</v>
      </c>
      <c r="E69" s="312" t="s">
        <v>712</v>
      </c>
      <c r="F69" s="293">
        <v>85</v>
      </c>
      <c r="G69" s="293">
        <v>85</v>
      </c>
      <c r="H69" s="299" t="s">
        <v>144</v>
      </c>
      <c r="I69" s="294">
        <v>1</v>
      </c>
      <c r="J69" s="300"/>
      <c r="K69" s="300"/>
    </row>
    <row r="70" spans="1:11" ht="25.5" customHeight="1">
      <c r="A70" s="292">
        <f t="shared" si="0"/>
        <v>53</v>
      </c>
      <c r="B70" s="302" t="s">
        <v>497</v>
      </c>
      <c r="C70" s="303" t="s">
        <v>498</v>
      </c>
      <c r="D70" s="304" t="s">
        <v>496</v>
      </c>
      <c r="E70" s="312" t="s">
        <v>712</v>
      </c>
      <c r="F70" s="293">
        <v>73</v>
      </c>
      <c r="G70" s="293">
        <v>73</v>
      </c>
      <c r="H70" s="299" t="s">
        <v>145</v>
      </c>
      <c r="I70" s="294">
        <v>1</v>
      </c>
      <c r="J70" s="300" t="s">
        <v>714</v>
      </c>
      <c r="K70" s="300"/>
    </row>
    <row r="71" spans="1:11" ht="25.5" customHeight="1">
      <c r="A71" s="292">
        <f t="shared" si="0"/>
        <v>54</v>
      </c>
      <c r="B71" s="302" t="s">
        <v>504</v>
      </c>
      <c r="C71" s="303" t="s">
        <v>365</v>
      </c>
      <c r="D71" s="308" t="s">
        <v>505</v>
      </c>
      <c r="E71" s="312" t="s">
        <v>712</v>
      </c>
      <c r="F71" s="293">
        <v>85</v>
      </c>
      <c r="G71" s="293">
        <v>85</v>
      </c>
      <c r="H71" s="299" t="s">
        <v>144</v>
      </c>
      <c r="I71" s="294">
        <v>1</v>
      </c>
      <c r="J71" s="300" t="s">
        <v>714</v>
      </c>
      <c r="K71" s="300"/>
    </row>
    <row r="72" spans="1:11" ht="25.5" customHeight="1">
      <c r="A72" s="292">
        <f t="shared" si="0"/>
        <v>55</v>
      </c>
      <c r="B72" s="302" t="s">
        <v>508</v>
      </c>
      <c r="C72" s="303" t="s">
        <v>509</v>
      </c>
      <c r="D72" s="308" t="s">
        <v>246</v>
      </c>
      <c r="E72" s="312" t="s">
        <v>719</v>
      </c>
      <c r="F72" s="293">
        <v>85</v>
      </c>
      <c r="G72" s="293">
        <v>85</v>
      </c>
      <c r="H72" s="299" t="s">
        <v>144</v>
      </c>
      <c r="I72" s="294">
        <v>1</v>
      </c>
      <c r="J72" s="300" t="s">
        <v>714</v>
      </c>
      <c r="K72" s="300"/>
    </row>
    <row r="73" spans="1:11" ht="25.5" customHeight="1">
      <c r="A73" s="292">
        <f t="shared" si="0"/>
        <v>56</v>
      </c>
      <c r="B73" s="302" t="s">
        <v>510</v>
      </c>
      <c r="C73" s="303" t="s">
        <v>511</v>
      </c>
      <c r="D73" s="308" t="s">
        <v>328</v>
      </c>
      <c r="E73" s="312" t="s">
        <v>712</v>
      </c>
      <c r="F73" s="293">
        <v>84</v>
      </c>
      <c r="G73" s="293">
        <v>84</v>
      </c>
      <c r="H73" s="299" t="s">
        <v>144</v>
      </c>
      <c r="I73" s="294">
        <v>1</v>
      </c>
      <c r="J73" s="300" t="s">
        <v>714</v>
      </c>
      <c r="K73" s="300"/>
    </row>
    <row r="74" spans="1:11" ht="25.5" customHeight="1">
      <c r="A74" s="292">
        <f t="shared" si="0"/>
        <v>57</v>
      </c>
      <c r="B74" s="302" t="s">
        <v>519</v>
      </c>
      <c r="C74" s="303" t="s">
        <v>291</v>
      </c>
      <c r="D74" s="308" t="s">
        <v>520</v>
      </c>
      <c r="E74" s="312" t="s">
        <v>712</v>
      </c>
      <c r="F74" s="293">
        <v>85</v>
      </c>
      <c r="G74" s="293">
        <v>85</v>
      </c>
      <c r="H74" s="299" t="s">
        <v>144</v>
      </c>
      <c r="I74" s="294">
        <v>1</v>
      </c>
      <c r="J74" s="300" t="s">
        <v>714</v>
      </c>
      <c r="K74" s="300"/>
    </row>
    <row r="75" spans="1:11" ht="25.5" customHeight="1">
      <c r="A75" s="292">
        <f t="shared" si="0"/>
        <v>58</v>
      </c>
      <c r="B75" s="302" t="s">
        <v>524</v>
      </c>
      <c r="C75" s="303" t="s">
        <v>525</v>
      </c>
      <c r="D75" s="308" t="s">
        <v>526</v>
      </c>
      <c r="E75" s="312" t="s">
        <v>712</v>
      </c>
      <c r="F75" s="293">
        <v>86</v>
      </c>
      <c r="G75" s="293">
        <v>86</v>
      </c>
      <c r="H75" s="299" t="s">
        <v>144</v>
      </c>
      <c r="I75" s="294">
        <v>1</v>
      </c>
      <c r="J75" s="300" t="s">
        <v>714</v>
      </c>
      <c r="K75" s="300"/>
    </row>
    <row r="76" spans="1:11" ht="25.5" customHeight="1">
      <c r="A76" s="292">
        <f t="shared" si="0"/>
        <v>59</v>
      </c>
      <c r="B76" s="302" t="s">
        <v>530</v>
      </c>
      <c r="C76" s="303" t="s">
        <v>531</v>
      </c>
      <c r="D76" s="308" t="s">
        <v>87</v>
      </c>
      <c r="E76" s="312" t="s">
        <v>712</v>
      </c>
      <c r="F76" s="293">
        <v>85</v>
      </c>
      <c r="G76" s="293">
        <v>85</v>
      </c>
      <c r="H76" s="299" t="s">
        <v>144</v>
      </c>
      <c r="I76" s="294">
        <v>1</v>
      </c>
      <c r="J76" s="300" t="s">
        <v>714</v>
      </c>
      <c r="K76" s="300"/>
    </row>
    <row r="77" spans="1:11" ht="25.5" customHeight="1">
      <c r="A77" s="292">
        <f t="shared" si="0"/>
        <v>60</v>
      </c>
      <c r="B77" s="302" t="s">
        <v>538</v>
      </c>
      <c r="C77" s="303" t="s">
        <v>539</v>
      </c>
      <c r="D77" s="308" t="s">
        <v>540</v>
      </c>
      <c r="E77" s="312" t="s">
        <v>712</v>
      </c>
      <c r="F77" s="293">
        <v>73</v>
      </c>
      <c r="G77" s="293">
        <v>73</v>
      </c>
      <c r="H77" s="299" t="s">
        <v>145</v>
      </c>
      <c r="I77" s="294">
        <v>1</v>
      </c>
      <c r="J77" s="300" t="s">
        <v>714</v>
      </c>
      <c r="K77" s="300"/>
    </row>
    <row r="78" spans="1:11" ht="25.5" customHeight="1">
      <c r="A78" s="292">
        <f t="shared" si="0"/>
        <v>61</v>
      </c>
      <c r="B78" s="302" t="s">
        <v>543</v>
      </c>
      <c r="C78" s="303" t="s">
        <v>720</v>
      </c>
      <c r="D78" s="308" t="s">
        <v>544</v>
      </c>
      <c r="E78" s="312" t="s">
        <v>719</v>
      </c>
      <c r="F78" s="293">
        <v>85</v>
      </c>
      <c r="G78" s="293">
        <v>85</v>
      </c>
      <c r="H78" s="299" t="s">
        <v>144</v>
      </c>
      <c r="I78" s="294">
        <v>1</v>
      </c>
      <c r="J78" s="300" t="s">
        <v>714</v>
      </c>
      <c r="K78" s="300"/>
    </row>
    <row r="79" spans="1:11" ht="25.5" customHeight="1">
      <c r="A79" s="292">
        <f t="shared" si="0"/>
        <v>62</v>
      </c>
      <c r="B79" s="302" t="s">
        <v>547</v>
      </c>
      <c r="C79" s="303" t="s">
        <v>548</v>
      </c>
      <c r="D79" s="308" t="s">
        <v>99</v>
      </c>
      <c r="E79" s="312" t="s">
        <v>712</v>
      </c>
      <c r="F79" s="293">
        <v>73</v>
      </c>
      <c r="G79" s="293">
        <v>73</v>
      </c>
      <c r="H79" s="299" t="s">
        <v>145</v>
      </c>
      <c r="I79" s="294">
        <v>1</v>
      </c>
      <c r="J79" s="300" t="s">
        <v>714</v>
      </c>
      <c r="K79" s="300"/>
    </row>
    <row r="80" spans="1:11" ht="25.5" customHeight="1">
      <c r="A80" s="292">
        <f t="shared" si="0"/>
        <v>63</v>
      </c>
      <c r="B80" s="302" t="s">
        <v>556</v>
      </c>
      <c r="C80" s="303" t="s">
        <v>557</v>
      </c>
      <c r="D80" s="308" t="s">
        <v>423</v>
      </c>
      <c r="E80" s="312" t="s">
        <v>712</v>
      </c>
      <c r="F80" s="293">
        <v>73</v>
      </c>
      <c r="G80" s="293">
        <v>73</v>
      </c>
      <c r="H80" s="299" t="s">
        <v>145</v>
      </c>
      <c r="I80" s="294">
        <v>1</v>
      </c>
      <c r="J80" s="300" t="s">
        <v>714</v>
      </c>
      <c r="K80" s="300"/>
    </row>
    <row r="81" spans="1:11" ht="25.5" customHeight="1">
      <c r="A81" s="292">
        <f t="shared" si="0"/>
        <v>64</v>
      </c>
      <c r="B81" s="302" t="s">
        <v>566</v>
      </c>
      <c r="C81" s="303" t="s">
        <v>567</v>
      </c>
      <c r="D81" s="297" t="s">
        <v>568</v>
      </c>
      <c r="E81" s="312" t="s">
        <v>712</v>
      </c>
      <c r="F81" s="293">
        <v>86</v>
      </c>
      <c r="G81" s="293">
        <v>86</v>
      </c>
      <c r="H81" s="299" t="s">
        <v>144</v>
      </c>
      <c r="I81" s="294">
        <v>1</v>
      </c>
      <c r="J81" s="300" t="s">
        <v>714</v>
      </c>
      <c r="K81" s="300"/>
    </row>
    <row r="82" spans="1:11" ht="25.5" customHeight="1">
      <c r="A82" s="292">
        <f t="shared" si="0"/>
        <v>65</v>
      </c>
      <c r="B82" s="302" t="s">
        <v>577</v>
      </c>
      <c r="C82" s="303" t="s">
        <v>642</v>
      </c>
      <c r="D82" s="308" t="s">
        <v>121</v>
      </c>
      <c r="E82" s="312" t="s">
        <v>712</v>
      </c>
      <c r="F82" s="293">
        <v>80</v>
      </c>
      <c r="G82" s="293">
        <v>80</v>
      </c>
      <c r="H82" s="299" t="s">
        <v>144</v>
      </c>
      <c r="I82" s="294">
        <v>1</v>
      </c>
      <c r="J82" s="300" t="s">
        <v>714</v>
      </c>
      <c r="K82" s="300"/>
    </row>
    <row r="83" spans="1:11" ht="25.5" customHeight="1">
      <c r="A83" s="292">
        <f t="shared" si="0"/>
        <v>66</v>
      </c>
      <c r="B83" s="302" t="s">
        <v>583</v>
      </c>
      <c r="C83" s="303" t="s">
        <v>584</v>
      </c>
      <c r="D83" s="297" t="s">
        <v>585</v>
      </c>
      <c r="E83" s="312" t="s">
        <v>719</v>
      </c>
      <c r="F83" s="293">
        <v>85</v>
      </c>
      <c r="G83" s="293">
        <v>85</v>
      </c>
      <c r="H83" s="299" t="s">
        <v>144</v>
      </c>
      <c r="I83" s="294">
        <v>1</v>
      </c>
      <c r="J83" s="300" t="s">
        <v>714</v>
      </c>
      <c r="K83" s="300"/>
    </row>
    <row r="84" spans="1:11" ht="25.5" customHeight="1">
      <c r="A84" s="292">
        <f>A83+1</f>
        <v>67</v>
      </c>
      <c r="B84" s="302" t="s">
        <v>586</v>
      </c>
      <c r="C84" s="303" t="s">
        <v>587</v>
      </c>
      <c r="D84" s="308" t="s">
        <v>588</v>
      </c>
      <c r="E84" s="312" t="s">
        <v>712</v>
      </c>
      <c r="F84" s="293">
        <v>73</v>
      </c>
      <c r="G84" s="293">
        <v>73</v>
      </c>
      <c r="H84" s="299" t="s">
        <v>145</v>
      </c>
      <c r="I84" s="294">
        <v>1</v>
      </c>
      <c r="J84" s="300" t="s">
        <v>714</v>
      </c>
      <c r="K84" s="300"/>
    </row>
    <row r="85" spans="1:11" ht="25.5" customHeight="1">
      <c r="A85" s="292">
        <f>A84+1</f>
        <v>68</v>
      </c>
      <c r="B85" s="302" t="s">
        <v>595</v>
      </c>
      <c r="C85" s="303" t="s">
        <v>596</v>
      </c>
      <c r="D85" s="308" t="s">
        <v>597</v>
      </c>
      <c r="E85" s="312" t="s">
        <v>712</v>
      </c>
      <c r="F85" s="293">
        <v>73</v>
      </c>
      <c r="G85" s="293">
        <v>73</v>
      </c>
      <c r="H85" s="299" t="s">
        <v>145</v>
      </c>
      <c r="I85" s="294">
        <v>1</v>
      </c>
      <c r="J85" s="300" t="s">
        <v>714</v>
      </c>
      <c r="K85" s="300"/>
    </row>
    <row r="86" spans="1:11" ht="25.5" customHeight="1">
      <c r="A86" s="292">
        <f>A85+1</f>
        <v>69</v>
      </c>
      <c r="B86" s="302" t="s">
        <v>601</v>
      </c>
      <c r="C86" s="303" t="s">
        <v>721</v>
      </c>
      <c r="D86" s="297" t="s">
        <v>289</v>
      </c>
      <c r="E86" s="312" t="s">
        <v>712</v>
      </c>
      <c r="F86" s="293">
        <v>86</v>
      </c>
      <c r="G86" s="293">
        <v>86</v>
      </c>
      <c r="H86" s="299" t="s">
        <v>144</v>
      </c>
      <c r="I86" s="294">
        <v>1</v>
      </c>
      <c r="J86" s="300" t="s">
        <v>714</v>
      </c>
      <c r="K86" s="300"/>
    </row>
    <row r="87" spans="1:11" ht="25.5" customHeight="1">
      <c r="A87" s="292">
        <f>A86+1</f>
        <v>70</v>
      </c>
      <c r="B87" s="302" t="s">
        <v>604</v>
      </c>
      <c r="C87" s="303" t="s">
        <v>230</v>
      </c>
      <c r="D87" s="311" t="s">
        <v>390</v>
      </c>
      <c r="E87" s="312" t="s">
        <v>712</v>
      </c>
      <c r="F87" s="292">
        <v>91</v>
      </c>
      <c r="G87" s="292">
        <v>91</v>
      </c>
      <c r="H87" s="313" t="s">
        <v>146</v>
      </c>
      <c r="I87" s="294">
        <v>1</v>
      </c>
      <c r="J87" s="300" t="s">
        <v>722</v>
      </c>
      <c r="K87" s="300"/>
    </row>
    <row r="88" spans="4:5" ht="18.75" customHeight="1">
      <c r="D88" s="216"/>
      <c r="E88" s="217"/>
    </row>
    <row r="89" spans="2:7" ht="18.75" customHeight="1">
      <c r="B89" s="206" t="s">
        <v>37</v>
      </c>
      <c r="C89" s="207">
        <v>70</v>
      </c>
      <c r="D89" s="202" t="s">
        <v>308</v>
      </c>
      <c r="E89" s="208"/>
      <c r="F89" s="208"/>
      <c r="G89" s="208"/>
    </row>
    <row r="90" spans="2:5" ht="18.75" customHeight="1">
      <c r="B90" s="209" t="s">
        <v>38</v>
      </c>
      <c r="C90" s="210" t="s">
        <v>39</v>
      </c>
      <c r="D90" s="211">
        <v>8</v>
      </c>
      <c r="E90" s="212" t="s">
        <v>40</v>
      </c>
    </row>
    <row r="91" spans="2:5" ht="18.75" customHeight="1">
      <c r="B91" s="212"/>
      <c r="C91" s="210" t="s">
        <v>41</v>
      </c>
      <c r="D91" s="213">
        <v>44</v>
      </c>
      <c r="E91" s="212" t="s">
        <v>40</v>
      </c>
    </row>
    <row r="92" spans="2:5" ht="18.75" customHeight="1">
      <c r="B92" s="212"/>
      <c r="C92" s="210" t="s">
        <v>42</v>
      </c>
      <c r="D92" s="213">
        <v>18</v>
      </c>
      <c r="E92" s="212" t="s">
        <v>40</v>
      </c>
    </row>
    <row r="93" spans="2:5" ht="18.75" customHeight="1">
      <c r="B93" s="212"/>
      <c r="C93" s="210" t="s">
        <v>43</v>
      </c>
      <c r="D93" s="213">
        <f>COUNTIF($H$19:$H$87,"TB")</f>
        <v>0</v>
      </c>
      <c r="E93" s="212" t="s">
        <v>40</v>
      </c>
    </row>
    <row r="94" spans="2:5" ht="18.75" customHeight="1">
      <c r="B94" s="212"/>
      <c r="C94" s="212"/>
      <c r="D94" s="212"/>
      <c r="E94" s="214"/>
    </row>
    <row r="95" spans="1:9" ht="18.75" customHeight="1">
      <c r="A95" s="360" t="s">
        <v>147</v>
      </c>
      <c r="B95" s="360"/>
      <c r="C95" s="360"/>
      <c r="D95" s="363" t="s">
        <v>728</v>
      </c>
      <c r="E95" s="363"/>
      <c r="F95" s="363" t="s">
        <v>729</v>
      </c>
      <c r="G95" s="363"/>
      <c r="H95" s="363"/>
      <c r="I95" s="363"/>
    </row>
    <row r="96" spans="4:9" ht="18.75" customHeight="1">
      <c r="D96" s="301" t="s">
        <v>46</v>
      </c>
      <c r="E96" s="301"/>
      <c r="F96" s="184"/>
      <c r="H96" s="360"/>
      <c r="I96" s="360"/>
    </row>
    <row r="97" spans="4:5" ht="18.75" customHeight="1">
      <c r="D97" s="212"/>
      <c r="E97" s="215"/>
    </row>
    <row r="98" spans="4:5" ht="18.75" customHeight="1">
      <c r="D98" s="216"/>
      <c r="E98" s="217"/>
    </row>
    <row r="99" spans="4:5" ht="18.75" customHeight="1">
      <c r="D99" s="216"/>
      <c r="E99" s="217"/>
    </row>
    <row r="100" spans="2:12" s="171" customFormat="1" ht="18.75" customHeight="1">
      <c r="B100" s="218" t="s">
        <v>723</v>
      </c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</row>
    <row r="101" spans="4:5" ht="18.75" customHeight="1">
      <c r="D101" s="216"/>
      <c r="E101" s="217"/>
    </row>
    <row r="102" spans="4:5" ht="18.75" customHeight="1">
      <c r="D102" s="216"/>
      <c r="E102" s="217"/>
    </row>
    <row r="103" spans="4:5" ht="18.75" customHeight="1">
      <c r="D103" s="216"/>
      <c r="E103" s="217"/>
    </row>
    <row r="104" spans="4:5" ht="18.75" customHeight="1">
      <c r="D104" s="216"/>
      <c r="E104" s="217"/>
    </row>
    <row r="105" spans="4:5" ht="18.75" customHeight="1">
      <c r="D105" s="216"/>
      <c r="E105" s="217"/>
    </row>
    <row r="106" spans="4:5" ht="18.75" customHeight="1">
      <c r="D106" s="216"/>
      <c r="E106" s="217"/>
    </row>
    <row r="107" spans="4:5" ht="18.75" customHeight="1">
      <c r="D107" s="216"/>
      <c r="E107" s="217"/>
    </row>
    <row r="108" spans="4:5" ht="18.75" customHeight="1">
      <c r="D108" s="216"/>
      <c r="E108" s="217"/>
    </row>
    <row r="109" spans="4:5" ht="18.75" customHeight="1">
      <c r="D109" s="216"/>
      <c r="E109" s="217"/>
    </row>
    <row r="110" spans="4:5" ht="18.75" customHeight="1">
      <c r="D110" s="216"/>
      <c r="E110" s="217"/>
    </row>
    <row r="111" spans="4:5" ht="18.75" customHeight="1">
      <c r="D111" s="216"/>
      <c r="E111" s="217"/>
    </row>
    <row r="112" spans="4:5" ht="18.75" customHeight="1">
      <c r="D112" s="216"/>
      <c r="E112" s="217"/>
    </row>
    <row r="113" spans="4:5" ht="18.75" customHeight="1">
      <c r="D113" s="216"/>
      <c r="E113" s="217"/>
    </row>
    <row r="114" spans="4:5" ht="18.75" customHeight="1">
      <c r="D114" s="216"/>
      <c r="E114" s="217"/>
    </row>
    <row r="115" spans="4:5" ht="18.75" customHeight="1">
      <c r="D115" s="216"/>
      <c r="E115" s="217"/>
    </row>
    <row r="116" spans="4:5" ht="18.75" customHeight="1">
      <c r="D116" s="216"/>
      <c r="E116" s="217"/>
    </row>
    <row r="117" spans="4:5" ht="18.75" customHeight="1">
      <c r="D117" s="216"/>
      <c r="E117" s="217"/>
    </row>
    <row r="118" spans="4:5" ht="18.75" customHeight="1">
      <c r="D118" s="216"/>
      <c r="E118" s="217"/>
    </row>
    <row r="119" spans="4:5" ht="18.75" customHeight="1">
      <c r="D119" s="216"/>
      <c r="E119" s="217"/>
    </row>
    <row r="120" spans="4:5" ht="18.75" customHeight="1">
      <c r="D120" s="216"/>
      <c r="E120" s="217"/>
    </row>
    <row r="121" spans="4:5" ht="18.75" customHeight="1">
      <c r="D121" s="216"/>
      <c r="E121" s="217"/>
    </row>
    <row r="122" spans="4:5" ht="18.75" customHeight="1">
      <c r="D122" s="216"/>
      <c r="E122" s="217"/>
    </row>
    <row r="123" spans="4:5" ht="18.75" customHeight="1">
      <c r="D123" s="216"/>
      <c r="E123" s="217"/>
    </row>
    <row r="124" spans="4:5" ht="18.75" customHeight="1">
      <c r="D124" s="216"/>
      <c r="E124" s="217"/>
    </row>
    <row r="125" spans="4:5" ht="18.75" customHeight="1">
      <c r="D125" s="216"/>
      <c r="E125" s="217"/>
    </row>
    <row r="126" spans="4:5" ht="18.75" customHeight="1">
      <c r="D126" s="216"/>
      <c r="E126" s="217"/>
    </row>
    <row r="127" spans="4:5" ht="18.75" customHeight="1">
      <c r="D127" s="216"/>
      <c r="E127" s="217"/>
    </row>
    <row r="128" spans="4:5" ht="18.75" customHeight="1">
      <c r="D128" s="216"/>
      <c r="E128" s="217"/>
    </row>
    <row r="129" spans="4:5" ht="18.75" customHeight="1">
      <c r="D129" s="216"/>
      <c r="E129" s="217"/>
    </row>
    <row r="130" spans="4:5" ht="18.75" customHeight="1">
      <c r="D130" s="216"/>
      <c r="E130" s="217"/>
    </row>
    <row r="131" spans="4:5" ht="18.75" customHeight="1">
      <c r="D131" s="216"/>
      <c r="E131" s="217"/>
    </row>
    <row r="132" spans="4:5" ht="18.75" customHeight="1">
      <c r="D132" s="216"/>
      <c r="E132" s="217"/>
    </row>
    <row r="133" spans="4:5" ht="18.75" customHeight="1">
      <c r="D133" s="216"/>
      <c r="E133" s="217"/>
    </row>
    <row r="134" spans="4:5" ht="18.75" customHeight="1">
      <c r="D134" s="216"/>
      <c r="E134" s="217"/>
    </row>
    <row r="135" spans="4:5" ht="18.75" customHeight="1">
      <c r="D135" s="216"/>
      <c r="E135" s="217"/>
    </row>
    <row r="136" spans="4:5" ht="18.75" customHeight="1">
      <c r="D136" s="216"/>
      <c r="E136" s="217"/>
    </row>
    <row r="137" spans="4:5" ht="18.75" customHeight="1">
      <c r="D137" s="216"/>
      <c r="E137" s="217"/>
    </row>
    <row r="138" spans="4:5" ht="18.75" customHeight="1">
      <c r="D138" s="216"/>
      <c r="E138" s="217"/>
    </row>
    <row r="139" spans="4:5" ht="18.75" customHeight="1">
      <c r="D139" s="216"/>
      <c r="E139" s="217"/>
    </row>
    <row r="140" spans="4:5" ht="18.75" customHeight="1">
      <c r="D140" s="216"/>
      <c r="E140" s="217"/>
    </row>
    <row r="141" spans="4:5" ht="18.75" customHeight="1">
      <c r="D141" s="216"/>
      <c r="E141" s="217"/>
    </row>
    <row r="142" spans="4:5" ht="18.75" customHeight="1">
      <c r="D142" s="216"/>
      <c r="E142" s="217"/>
    </row>
    <row r="143" spans="4:5" ht="18.75" customHeight="1">
      <c r="D143" s="216"/>
      <c r="E143" s="217"/>
    </row>
    <row r="144" spans="4:5" ht="18.75" customHeight="1">
      <c r="D144" s="216"/>
      <c r="E144" s="217"/>
    </row>
    <row r="145" spans="4:5" ht="18.75" customHeight="1">
      <c r="D145" s="216"/>
      <c r="E145" s="217"/>
    </row>
    <row r="146" spans="4:5" ht="18.75" customHeight="1">
      <c r="D146" s="216"/>
      <c r="E146" s="217"/>
    </row>
    <row r="147" spans="4:5" ht="18.75" customHeight="1">
      <c r="D147" s="216"/>
      <c r="E147" s="217"/>
    </row>
    <row r="148" spans="4:5" ht="18.75" customHeight="1">
      <c r="D148" s="216"/>
      <c r="E148" s="217"/>
    </row>
    <row r="149" spans="4:5" ht="18.75" customHeight="1">
      <c r="D149" s="216"/>
      <c r="E149" s="217"/>
    </row>
    <row r="150" spans="4:5" ht="18.75" customHeight="1">
      <c r="D150" s="216"/>
      <c r="E150" s="217"/>
    </row>
    <row r="151" spans="4:5" ht="18.75" customHeight="1">
      <c r="D151" s="216"/>
      <c r="E151" s="217"/>
    </row>
    <row r="152" spans="4:5" ht="18.75" customHeight="1">
      <c r="D152" s="216"/>
      <c r="E152" s="217"/>
    </row>
    <row r="153" spans="4:5" ht="18.75" customHeight="1">
      <c r="D153" s="216"/>
      <c r="E153" s="217"/>
    </row>
    <row r="154" spans="4:5" ht="18.75" customHeight="1">
      <c r="D154" s="216"/>
      <c r="E154" s="217"/>
    </row>
    <row r="155" spans="4:5" ht="18.75" customHeight="1">
      <c r="D155" s="216"/>
      <c r="E155" s="217"/>
    </row>
    <row r="156" spans="4:5" ht="18.75" customHeight="1">
      <c r="D156" s="216"/>
      <c r="E156" s="217"/>
    </row>
    <row r="157" spans="4:5" ht="18.75" customHeight="1">
      <c r="D157" s="216"/>
      <c r="E157" s="217"/>
    </row>
    <row r="158" spans="4:5" ht="18.75" customHeight="1">
      <c r="D158" s="216"/>
      <c r="E158" s="217"/>
    </row>
    <row r="159" spans="4:5" ht="18.75" customHeight="1">
      <c r="D159" s="216"/>
      <c r="E159" s="217"/>
    </row>
    <row r="160" spans="4:5" ht="18.75" customHeight="1">
      <c r="D160" s="216"/>
      <c r="E160" s="217"/>
    </row>
    <row r="161" spans="4:5" ht="18.75" customHeight="1">
      <c r="D161" s="216"/>
      <c r="E161" s="217"/>
    </row>
    <row r="162" spans="4:5" ht="18.75" customHeight="1">
      <c r="D162" s="216"/>
      <c r="E162" s="217"/>
    </row>
    <row r="163" spans="4:5" ht="18.75" customHeight="1">
      <c r="D163" s="216"/>
      <c r="E163" s="217"/>
    </row>
    <row r="164" spans="4:5" ht="18.75" customHeight="1">
      <c r="D164" s="216"/>
      <c r="E164" s="217"/>
    </row>
    <row r="165" spans="4:5" ht="18.75" customHeight="1">
      <c r="D165" s="216"/>
      <c r="E165" s="217"/>
    </row>
    <row r="166" spans="4:5" ht="18.75" customHeight="1">
      <c r="D166" s="216"/>
      <c r="E166" s="217"/>
    </row>
    <row r="167" spans="4:5" ht="18.75" customHeight="1">
      <c r="D167" s="216"/>
      <c r="E167" s="217"/>
    </row>
    <row r="168" spans="4:5" ht="18.75" customHeight="1">
      <c r="D168" s="216"/>
      <c r="E168" s="217"/>
    </row>
    <row r="169" spans="4:5" ht="18.75" customHeight="1">
      <c r="D169" s="216"/>
      <c r="E169" s="217"/>
    </row>
    <row r="170" spans="4:5" ht="18.75" customHeight="1">
      <c r="D170" s="216"/>
      <c r="E170" s="217"/>
    </row>
    <row r="171" spans="4:5" ht="18.75" customHeight="1">
      <c r="D171" s="216"/>
      <c r="E171" s="217"/>
    </row>
    <row r="172" spans="4:5" ht="18.75" customHeight="1">
      <c r="D172" s="216"/>
      <c r="E172" s="217"/>
    </row>
    <row r="173" spans="4:5" ht="18.75" customHeight="1">
      <c r="D173" s="216"/>
      <c r="E173" s="217"/>
    </row>
    <row r="174" spans="4:5" ht="18.75" customHeight="1">
      <c r="D174" s="216"/>
      <c r="E174" s="217"/>
    </row>
    <row r="175" spans="4:5" ht="18.75" customHeight="1">
      <c r="D175" s="216"/>
      <c r="E175" s="217"/>
    </row>
    <row r="176" spans="4:5" ht="18.75" customHeight="1">
      <c r="D176" s="216"/>
      <c r="E176" s="217"/>
    </row>
    <row r="177" spans="4:5" ht="18.75" customHeight="1">
      <c r="D177" s="216"/>
      <c r="E177" s="217"/>
    </row>
    <row r="178" spans="4:5" ht="18.75" customHeight="1">
      <c r="D178" s="216"/>
      <c r="E178" s="217"/>
    </row>
    <row r="179" spans="4:5" ht="18.75" customHeight="1">
      <c r="D179" s="216"/>
      <c r="E179" s="217"/>
    </row>
    <row r="180" spans="4:5" ht="18.75" customHeight="1">
      <c r="D180" s="216"/>
      <c r="E180" s="217"/>
    </row>
    <row r="181" spans="4:5" ht="18.75" customHeight="1">
      <c r="D181" s="216"/>
      <c r="E181" s="217"/>
    </row>
    <row r="182" spans="4:5" ht="18.75" customHeight="1">
      <c r="D182" s="216"/>
      <c r="E182" s="217"/>
    </row>
    <row r="183" spans="4:5" ht="18.75" customHeight="1">
      <c r="D183" s="216"/>
      <c r="E183" s="217"/>
    </row>
    <row r="184" spans="4:5" ht="18.75" customHeight="1">
      <c r="D184" s="216"/>
      <c r="E184" s="217"/>
    </row>
    <row r="185" spans="4:5" ht="18.75" customHeight="1">
      <c r="D185" s="216"/>
      <c r="E185" s="217"/>
    </row>
    <row r="186" spans="4:5" ht="18.75" customHeight="1">
      <c r="D186" s="216"/>
      <c r="E186" s="217"/>
    </row>
    <row r="187" spans="4:5" ht="18.75" customHeight="1">
      <c r="D187" s="216"/>
      <c r="E187" s="217"/>
    </row>
    <row r="188" spans="4:5" ht="18.75" customHeight="1">
      <c r="D188" s="216"/>
      <c r="E188" s="217"/>
    </row>
    <row r="189" spans="4:5" ht="18.75" customHeight="1">
      <c r="D189" s="216"/>
      <c r="E189" s="217"/>
    </row>
    <row r="190" spans="4:5" ht="18.75" customHeight="1">
      <c r="D190" s="216"/>
      <c r="E190" s="217"/>
    </row>
    <row r="191" spans="4:5" ht="18.75" customHeight="1">
      <c r="D191" s="216"/>
      <c r="E191" s="217"/>
    </row>
    <row r="192" spans="4:5" ht="18.75" customHeight="1">
      <c r="D192" s="216"/>
      <c r="E192" s="217"/>
    </row>
    <row r="193" spans="4:5" ht="18.75" customHeight="1">
      <c r="D193" s="216"/>
      <c r="E193" s="217"/>
    </row>
    <row r="194" spans="4:5" ht="18.75" customHeight="1">
      <c r="D194" s="216"/>
      <c r="E194" s="217"/>
    </row>
    <row r="195" spans="4:5" ht="18.75" customHeight="1">
      <c r="D195" s="216"/>
      <c r="E195" s="217"/>
    </row>
    <row r="196" spans="4:5" ht="18.75" customHeight="1">
      <c r="D196" s="216"/>
      <c r="E196" s="217"/>
    </row>
    <row r="197" spans="4:5" ht="18.75" customHeight="1">
      <c r="D197" s="216"/>
      <c r="E197" s="217"/>
    </row>
    <row r="198" spans="4:5" ht="18.75" customHeight="1">
      <c r="D198" s="216"/>
      <c r="E198" s="217"/>
    </row>
    <row r="199" spans="4:5" ht="18.75" customHeight="1">
      <c r="D199" s="216"/>
      <c r="E199" s="217"/>
    </row>
    <row r="200" spans="4:5" ht="18.75" customHeight="1">
      <c r="D200" s="216"/>
      <c r="E200" s="217"/>
    </row>
    <row r="201" spans="4:5" ht="18.75" customHeight="1">
      <c r="D201" s="216"/>
      <c r="E201" s="217"/>
    </row>
    <row r="202" spans="4:5" ht="18.75" customHeight="1">
      <c r="D202" s="216"/>
      <c r="E202" s="217"/>
    </row>
    <row r="203" spans="4:5" ht="18.75" customHeight="1">
      <c r="D203" s="216"/>
      <c r="E203" s="217"/>
    </row>
    <row r="204" spans="4:5" ht="18.75" customHeight="1">
      <c r="D204" s="216"/>
      <c r="E204" s="217"/>
    </row>
    <row r="205" spans="4:5" ht="18.75" customHeight="1">
      <c r="D205" s="216"/>
      <c r="E205" s="217"/>
    </row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</sheetData>
  <sheetProtection/>
  <protectedRanges>
    <protectedRange password="CB3F" sqref="E23:E25" name="Range1_2_1_3_4"/>
    <protectedRange password="CB3F" sqref="E26" name="Range1_2_1_4_4"/>
  </protectedRanges>
  <mergeCells count="25">
    <mergeCell ref="A95:C95"/>
    <mergeCell ref="D95:E95"/>
    <mergeCell ref="F95:I95"/>
    <mergeCell ref="A4:I4"/>
    <mergeCell ref="A5:I5"/>
    <mergeCell ref="A6:I6"/>
    <mergeCell ref="A7:I7"/>
    <mergeCell ref="A11:I11"/>
    <mergeCell ref="E16:E17"/>
    <mergeCell ref="H96:I96"/>
    <mergeCell ref="A14:I14"/>
    <mergeCell ref="A15:I15"/>
    <mergeCell ref="H16:H17"/>
    <mergeCell ref="D1:I1"/>
    <mergeCell ref="D2:I2"/>
    <mergeCell ref="A16:A17"/>
    <mergeCell ref="B16:B17"/>
    <mergeCell ref="C16:D17"/>
    <mergeCell ref="I16:I17"/>
    <mergeCell ref="A13:I13"/>
    <mergeCell ref="F16:F17"/>
    <mergeCell ref="E3:I3"/>
    <mergeCell ref="G16:G17"/>
    <mergeCell ref="J16:J17"/>
    <mergeCell ref="K16:K17"/>
  </mergeCells>
  <printOptions/>
  <pageMargins left="0.26" right="0.2" top="0.37" bottom="0.2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Tien Nguyen Dat</cp:lastModifiedBy>
  <cp:lastPrinted>2021-04-22T23:37:40Z</cp:lastPrinted>
  <dcterms:created xsi:type="dcterms:W3CDTF">2018-03-29T09:04:02Z</dcterms:created>
  <dcterms:modified xsi:type="dcterms:W3CDTF">2021-04-25T10:13:21Z</dcterms:modified>
  <cp:category/>
  <cp:version/>
  <cp:contentType/>
  <cp:contentStatus/>
</cp:coreProperties>
</file>